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8800" windowHeight="11865"/>
  </bookViews>
  <sheets>
    <sheet name="Протокол итогов ЗЦП" sheetId="1" r:id="rId1"/>
  </sheets>
  <definedNames>
    <definedName name="_xlnm._FilterDatabase" localSheetId="0" hidden="1">'Протокол итогов ЗЦП'!$A$20:$R$22</definedName>
    <definedName name="_xlnm.Print_Area" localSheetId="0">'Протокол итогов ЗЦП'!$A$1:$L$56</definedName>
  </definedNames>
  <calcPr calcId="162913"/>
</workbook>
</file>

<file path=xl/calcChain.xml><?xml version="1.0" encoding="utf-8"?>
<calcChain xmlns="http://schemas.openxmlformats.org/spreadsheetml/2006/main">
  <c r="J28" i="1" l="1"/>
  <c r="L28" i="1" s="1"/>
  <c r="J27" i="1"/>
  <c r="L27" i="1" s="1"/>
  <c r="J26" i="1"/>
  <c r="L26" i="1" s="1"/>
  <c r="J24" i="1"/>
  <c r="L24" i="1" s="1"/>
  <c r="J23" i="1"/>
  <c r="L23" i="1" s="1"/>
  <c r="F44" i="1" l="1"/>
  <c r="F46" i="1" s="1"/>
  <c r="F45" i="1"/>
  <c r="L29" i="1"/>
  <c r="B45" i="1" l="1"/>
  <c r="G29" i="1" l="1"/>
  <c r="B35" i="1" l="1"/>
  <c r="B34" i="1"/>
  <c r="B44" i="1" s="1"/>
  <c r="I21" i="1" l="1"/>
  <c r="H21" i="1"/>
</calcChain>
</file>

<file path=xl/sharedStrings.xml><?xml version="1.0" encoding="utf-8"?>
<sst xmlns="http://schemas.openxmlformats.org/spreadsheetml/2006/main" count="69" uniqueCount="59">
  <si>
    <t>№</t>
  </si>
  <si>
    <t>Наименование</t>
  </si>
  <si>
    <t>Техническая спецификация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</si>
  <si>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</si>
  <si>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</si>
  <si>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</si>
  <si>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</si>
  <si>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</si>
  <si>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</si>
  <si>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</si>
  <si>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</si>
  <si>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</si>
  <si>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</si>
  <si>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</si>
  <si>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</si>
  <si>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</si>
  <si>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</si>
  <si>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</si>
  <si>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</si>
  <si>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</si>
  <si>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</si>
  <si>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</si>
  <si>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</si>
  <si>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</si>
  <si>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>шт</t>
  </si>
  <si>
    <t>ТОО "Альянс-Фарм"</t>
  </si>
  <si>
    <t>ТОО "INKAR"</t>
  </si>
  <si>
    <t>фл</t>
  </si>
  <si>
    <t>таб</t>
  </si>
  <si>
    <t>г.Алматы, пр. Сейсуллина, уг.ул.Маметовой, д.404/67</t>
  </si>
  <si>
    <t>г.Алматы, пр.Суюнбая 153</t>
  </si>
  <si>
    <t xml:space="preserve">Заведующая аптекой ______________________________Кимадиева Г.К. </t>
  </si>
  <si>
    <t>шприц однораз. 10,0 мл 3-х компонентный</t>
  </si>
  <si>
    <t xml:space="preserve">шприц однораз. 5,0 мл 3-х компонентный </t>
  </si>
  <si>
    <t xml:space="preserve">Цена </t>
  </si>
  <si>
    <t>Наименование закупки: Закуп  лекарственных средств и медицинских изделий, фармацевтических услуг</t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</si>
  <si>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30 октября 2009 года № 1729 </t>
  </si>
  <si>
    <r>
      <t>Дата  протокола: 04.</t>
    </r>
    <r>
      <rPr>
        <b/>
        <sz val="9"/>
        <rFont val="Times New Roman"/>
        <family val="1"/>
        <charset val="204"/>
      </rPr>
      <t xml:space="preserve"> 08. 2021 г, время: 16 часов 00 минут</t>
    </r>
  </si>
  <si>
    <t>№ закупки:26</t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</si>
  <si>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28.07</t>
    </r>
    <r>
      <rPr>
        <b/>
        <sz val="9"/>
        <rFont val="Times New Roman"/>
        <family val="1"/>
        <charset val="204"/>
      </rPr>
      <t xml:space="preserve">.2021 г. с 15:00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</si>
  <si>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04.08.2021 г, до 15:00 ч</t>
    </r>
  </si>
  <si>
    <t xml:space="preserve">        03.08.2021г,    12 :00 мин</t>
  </si>
  <si>
    <t xml:space="preserve">        04.08.2021г,    11 :00 мин</t>
  </si>
  <si>
    <t>Дисоль</t>
  </si>
  <si>
    <t>раствор для инфузий 200мл</t>
  </si>
  <si>
    <t xml:space="preserve">Лоперамид </t>
  </si>
  <si>
    <t>таблетки 2мг</t>
  </si>
  <si>
    <t xml:space="preserve">Тоцилизумаб </t>
  </si>
  <si>
    <t>концентрат для приготовления инфузионного раствора 200мг/10мл, 10мл</t>
  </si>
  <si>
    <t>Линкомицин г/х</t>
  </si>
  <si>
    <t>раствор для инъекции 30% 1,0мл</t>
  </si>
  <si>
    <t>ампула</t>
  </si>
  <si>
    <t>Шприц одноразовый</t>
  </si>
  <si>
    <t xml:space="preserve">В ответ к участию в закупках способом запроса ценовых предложений до истечении окончательного срока представил потенциальный поставщик: ТОО "Альянс-Фарм", ТОО "INKAR", </t>
  </si>
  <si>
    <t xml:space="preserve">   2. Закуп  не состоялся по следующим лотам: №3</t>
  </si>
  <si>
    <t>И.о. заместителя директора по клинической деятельности _______________Байзолданова А.Т.</t>
  </si>
  <si>
    <t>Специалист  по государственным закупкам__________________________Тауанова Г.К.</t>
  </si>
  <si>
    <t>Протокол №26</t>
  </si>
  <si>
    <t>В соответствии с Главой 9 Постановления Правительства РК №375 от 04.06.2021г. «Об утверждении Правил и проведения закупа лекарственных средств и медицинских изделий, фармацевтических услуг» провели закупки, способом запроса ценовых предложений.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</si>
</sst>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0_);\(0\)"/>
  </numFmts>
  <fonts count="2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0" fontId="17" fillId="0" borderId="0"/>
    <xf numFmtId="0" fontId="17" fillId="0" borderId="0"/>
    <xf numFmtId="43" fontId="20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164" fontId="1" fillId="0" borderId="0" xfId="6" applyFont="1" applyFill="1"/>
    <xf numFmtId="164" fontId="3" fillId="0" borderId="0" xfId="6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164" fontId="3" fillId="0" borderId="3" xfId="6" applyFont="1" applyFill="1" applyBorder="1" applyAlignment="1">
      <alignment horizontal="center"/>
    </xf>
    <xf numFmtId="164" fontId="3" fillId="0" borderId="3" xfId="6" applyNumberFormat="1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right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5" fillId="0" borderId="3" xfId="1" applyFont="1" applyBorder="1" applyAlignment="1">
      <alignment horizontal="center" vertical="top" wrapText="1"/>
    </xf>
    <xf numFmtId="0" fontId="15" fillId="0" borderId="3" xfId="1" applyFont="1" applyBorder="1" applyAlignment="1">
      <alignment vertical="top" wrapText="1"/>
    </xf>
    <xf numFmtId="0" fontId="15" fillId="0" borderId="3" xfId="3" applyFont="1" applyBorder="1" applyAlignment="1">
      <alignment horizontal="center" wrapText="1"/>
    </xf>
    <xf numFmtId="0" fontId="16" fillId="2" borderId="3" xfId="1" applyFont="1" applyFill="1" applyBorder="1" applyAlignment="1">
      <alignment vertical="center" wrapText="1"/>
    </xf>
    <xf numFmtId="0" fontId="15" fillId="3" borderId="3" xfId="8" applyNumberFormat="1" applyFont="1" applyFill="1" applyBorder="1" applyAlignment="1">
      <alignment vertical="top" wrapText="1"/>
    </xf>
    <xf numFmtId="0" fontId="16" fillId="2" borderId="3" xfId="9" applyNumberFormat="1" applyFont="1" applyFill="1" applyBorder="1" applyAlignment="1">
      <alignment vertical="center" wrapText="1"/>
    </xf>
    <xf numFmtId="0" fontId="15" fillId="3" borderId="3" xfId="9" applyNumberFormat="1" applyFont="1" applyFill="1" applyBorder="1" applyAlignment="1">
      <alignment vertical="top" wrapText="1"/>
    </xf>
    <xf numFmtId="0" fontId="16" fillId="3" borderId="3" xfId="9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/>
    </xf>
    <xf numFmtId="164" fontId="1" fillId="0" borderId="3" xfId="6" applyFont="1" applyFill="1" applyBorder="1" applyAlignment="1">
      <alignment wrapText="1"/>
    </xf>
    <xf numFmtId="164" fontId="1" fillId="0" borderId="3" xfId="6" applyFont="1" applyFill="1" applyBorder="1" applyAlignment="1">
      <alignment horizontal="center" wrapText="1"/>
    </xf>
    <xf numFmtId="164" fontId="1" fillId="0" borderId="3" xfId="6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3" xfId="0" applyFont="1" applyFill="1" applyBorder="1" applyAlignment="1"/>
    <xf numFmtId="164" fontId="3" fillId="4" borderId="3" xfId="6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8" fillId="0" borderId="0" xfId="0" applyFont="1"/>
    <xf numFmtId="0" fontId="1" fillId="0" borderId="1" xfId="0" applyFont="1" applyFill="1" applyBorder="1" applyAlignment="1">
      <alignment vertical="top" wrapText="1"/>
    </xf>
    <xf numFmtId="164" fontId="15" fillId="2" borderId="3" xfId="6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center" wrapText="1"/>
    </xf>
    <xf numFmtId="164" fontId="1" fillId="0" borderId="0" xfId="6" applyFont="1" applyFill="1" applyAlignment="1">
      <alignment horizontal="center"/>
    </xf>
    <xf numFmtId="164" fontId="1" fillId="0" borderId="0" xfId="6" applyFont="1" applyFill="1" applyAlignment="1">
      <alignment horizontal="center" wrapText="1"/>
    </xf>
    <xf numFmtId="164" fontId="15" fillId="0" borderId="3" xfId="6" applyFont="1" applyBorder="1" applyAlignment="1">
      <alignment horizontal="center" vertical="center"/>
    </xf>
    <xf numFmtId="164" fontId="1" fillId="0" borderId="0" xfId="6" applyFont="1" applyFill="1" applyAlignment="1">
      <alignment horizontal="center" vertical="center" wrapText="1"/>
    </xf>
    <xf numFmtId="164" fontId="4" fillId="0" borderId="0" xfId="6" applyFont="1" applyFill="1" applyAlignment="1">
      <alignment horizontal="center" vertical="center" wrapText="1"/>
    </xf>
    <xf numFmtId="164" fontId="4" fillId="0" borderId="0" xfId="6" applyFont="1" applyFill="1" applyBorder="1" applyAlignment="1">
      <alignment horizontal="center"/>
    </xf>
    <xf numFmtId="164" fontId="19" fillId="0" borderId="0" xfId="6" applyFont="1" applyFill="1" applyAlignment="1">
      <alignment horizontal="center"/>
    </xf>
    <xf numFmtId="164" fontId="1" fillId="0" borderId="0" xfId="6" applyFont="1" applyFill="1" applyBorder="1" applyAlignment="1">
      <alignment horizontal="center" wrapText="1"/>
    </xf>
    <xf numFmtId="164" fontId="3" fillId="2" borderId="3" xfId="6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164" fontId="10" fillId="0" borderId="0" xfId="6" applyFont="1" applyFill="1" applyBorder="1"/>
    <xf numFmtId="43" fontId="1" fillId="0" borderId="0" xfId="0" applyNumberFormat="1" applyFont="1" applyFill="1" applyBorder="1" applyAlignment="1">
      <alignment horizontal="center" vertical="center" wrapText="1"/>
    </xf>
    <xf numFmtId="164" fontId="4" fillId="0" borderId="3" xfId="6" applyFont="1" applyFill="1" applyBorder="1"/>
    <xf numFmtId="164" fontId="4" fillId="0" borderId="3" xfId="6" applyFont="1" applyFill="1" applyBorder="1" applyAlignment="1">
      <alignment vertical="center" wrapText="1"/>
    </xf>
    <xf numFmtId="164" fontId="7" fillId="5" borderId="0" xfId="6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wrapText="1"/>
    </xf>
    <xf numFmtId="0" fontId="7" fillId="5" borderId="0" xfId="0" applyFont="1" applyFill="1" applyAlignment="1">
      <alignment vertical="center" wrapText="1"/>
    </xf>
    <xf numFmtId="0" fontId="4" fillId="5" borderId="0" xfId="0" applyFont="1" applyFill="1"/>
    <xf numFmtId="0" fontId="4" fillId="5" borderId="0" xfId="0" applyFont="1" applyFill="1" applyAlignment="1">
      <alignment horizontal="center" wrapText="1"/>
    </xf>
    <xf numFmtId="164" fontId="1" fillId="5" borderId="0" xfId="6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/>
    <xf numFmtId="0" fontId="1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64" fontId="4" fillId="0" borderId="6" xfId="6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64" fontId="4" fillId="0" borderId="4" xfId="6" applyFont="1" applyFill="1" applyBorder="1" applyAlignment="1">
      <alignment horizontal="center" vertical="center"/>
    </xf>
    <xf numFmtId="164" fontId="4" fillId="0" borderId="2" xfId="6" applyFont="1" applyFill="1" applyBorder="1" applyAlignment="1">
      <alignment horizontal="center" vertical="center"/>
    </xf>
    <xf numFmtId="164" fontId="4" fillId="0" borderId="4" xfId="6" applyFont="1" applyFill="1" applyBorder="1" applyAlignment="1">
      <alignment horizontal="center"/>
    </xf>
    <xf numFmtId="164" fontId="4" fillId="0" borderId="2" xfId="6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 vertical="center"/>
    </xf>
    <xf numFmtId="164" fontId="1" fillId="0" borderId="3" xfId="6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</cellXfs>
  <cellStyles count="11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Обычный_ГОБМП" xfId="8"/>
    <cellStyle name="Обычный_Лист1" xfId="9"/>
    <cellStyle name="Финансовый" xfId="6" builtinId="3"/>
    <cellStyle name="Финансовый 2" xfId="4"/>
    <cellStyle name="Финансовый 2 3" xfId="10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28</xdr:row>
      <xdr:rowOff>0</xdr:rowOff>
    </xdr:from>
    <xdr:to>
      <xdr:col>2</xdr:col>
      <xdr:colOff>9524</xdr:colOff>
      <xdr:row>56</xdr:row>
      <xdr:rowOff>142333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55"/>
  <sheetViews>
    <sheetView tabSelected="1" view="pageBreakPreview" topLeftCell="A13" zoomScale="142" zoomScaleNormal="40" zoomScaleSheetLayoutView="142" workbookViewId="0">
      <selection activeCell="M22" sqref="M22:M30"/>
    </sheetView>
  </sheetViews>
  <sheetFormatPr defaultRowHeight="12" x14ac:dyDescent="0.2"/>
  <cols>
    <col min="1" max="1" width="4.28515625" style="1" customWidth="1"/>
    <col min="2" max="2" width="14.7109375" style="1" customWidth="1"/>
    <col min="3" max="3" width="23.28515625" style="1" customWidth="1"/>
    <col min="4" max="4" width="5.7109375" style="1" customWidth="1"/>
    <col min="5" max="5" width="10.7109375" style="73" customWidth="1"/>
    <col min="6" max="6" width="12.28515625" style="73" customWidth="1"/>
    <col min="7" max="7" width="14.140625" style="73" customWidth="1"/>
    <col min="8" max="9" width="14.85546875" style="1" customWidth="1"/>
    <col min="10" max="10" width="11.28515625" style="4" bestFit="1" customWidth="1"/>
    <col min="11" max="11" width="0.140625" style="5" customWidth="1"/>
    <col min="12" max="12" width="11.42578125" style="5" bestFit="1" customWidth="1"/>
    <col min="13" max="13" width="14.140625" style="5" customWidth="1"/>
    <col min="14" max="14" width="14.140625" style="12" customWidth="1"/>
    <col min="15" max="16" width="14.140625" style="5" customWidth="1"/>
    <col min="17" max="17" width="16.5703125" style="5" customWidth="1"/>
    <col min="18" max="18" width="14.42578125" style="1" customWidth="1"/>
    <col min="19" max="19" width="14.7109375" style="1" customWidth="1"/>
    <col min="20" max="20" width="15.42578125" style="1" customWidth="1"/>
    <col min="21" max="16384" width="9.140625" style="1"/>
  </cols>
  <sheetData>
    <row r="2" spans="1:20" x14ac:dyDescent="0.2">
      <c r="A2" s="115" t="s">
        <v>57</v>
      </c>
      <c r="B2" s="115"/>
      <c r="C2" s="115"/>
      <c r="D2" s="115"/>
      <c r="E2" s="115"/>
      <c r="F2" s="115"/>
      <c r="G2" s="115"/>
      <c r="H2" s="115"/>
      <c r="I2" s="115"/>
      <c r="J2" s="7"/>
      <c r="K2" s="7"/>
      <c r="L2" s="7"/>
      <c r="M2" s="7"/>
      <c r="N2" s="8"/>
      <c r="O2" s="8"/>
      <c r="P2" s="8"/>
      <c r="Q2" s="8"/>
      <c r="R2" s="8"/>
      <c r="S2" s="8"/>
      <c r="T2" s="8"/>
    </row>
    <row r="3" spans="1:20" ht="45" customHeight="1" x14ac:dyDescent="0.2">
      <c r="A3" s="116" t="s">
        <v>36</v>
      </c>
      <c r="B3" s="116"/>
      <c r="C3" s="116"/>
      <c r="D3" s="116"/>
      <c r="E3" s="116"/>
      <c r="F3" s="116"/>
      <c r="G3" s="116"/>
      <c r="H3" s="116"/>
      <c r="I3" s="116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s="95" customFormat="1" ht="18" customHeight="1" x14ac:dyDescent="0.2">
      <c r="A4" s="117" t="s">
        <v>37</v>
      </c>
      <c r="B4" s="117"/>
      <c r="C4" s="117"/>
      <c r="D4" s="117"/>
      <c r="E4" s="91"/>
      <c r="F4" s="91"/>
      <c r="G4" s="91"/>
      <c r="H4" s="92"/>
      <c r="I4" s="92"/>
      <c r="J4" s="92"/>
      <c r="K4" s="93"/>
      <c r="L4" s="94"/>
      <c r="M4" s="94"/>
      <c r="N4" s="94"/>
    </row>
    <row r="5" spans="1:20" s="98" customFormat="1" ht="15" customHeight="1" x14ac:dyDescent="0.2">
      <c r="A5" s="118" t="s">
        <v>38</v>
      </c>
      <c r="B5" s="118"/>
      <c r="C5" s="118"/>
      <c r="D5" s="96"/>
      <c r="E5" s="97"/>
      <c r="F5" s="97"/>
      <c r="G5" s="97"/>
      <c r="J5" s="99"/>
      <c r="K5" s="100"/>
      <c r="L5" s="100"/>
      <c r="M5" s="100"/>
      <c r="N5" s="101"/>
      <c r="O5" s="100"/>
      <c r="P5" s="100"/>
      <c r="Q5" s="100"/>
    </row>
    <row r="6" spans="1:20" ht="15" customHeight="1" x14ac:dyDescent="0.2">
      <c r="A6" s="119" t="s">
        <v>35</v>
      </c>
      <c r="B6" s="119"/>
      <c r="C6" s="119"/>
      <c r="D6" s="119"/>
      <c r="E6" s="119"/>
      <c r="F6" s="119"/>
      <c r="G6" s="119"/>
      <c r="H6" s="119"/>
      <c r="I6" s="119"/>
      <c r="J6" s="119"/>
      <c r="K6" s="13"/>
      <c r="L6" s="13"/>
      <c r="M6" s="13"/>
      <c r="N6" s="13"/>
      <c r="O6" s="13"/>
      <c r="P6" s="13"/>
      <c r="Q6" s="13"/>
      <c r="R6" s="13"/>
      <c r="S6" s="13"/>
    </row>
    <row r="7" spans="1:20" ht="15" customHeight="1" x14ac:dyDescent="0.2">
      <c r="A7" s="114" t="s">
        <v>39</v>
      </c>
      <c r="B7" s="114"/>
      <c r="C7" s="114"/>
      <c r="D7" s="114"/>
      <c r="E7" s="74"/>
      <c r="F7" s="74"/>
      <c r="G7" s="74"/>
      <c r="H7" s="85"/>
      <c r="I7" s="85"/>
      <c r="J7" s="85"/>
      <c r="K7" s="86"/>
      <c r="L7" s="49"/>
      <c r="M7" s="15"/>
      <c r="N7" s="11"/>
      <c r="O7" s="15"/>
      <c r="P7" s="15"/>
      <c r="Q7" s="15"/>
      <c r="R7" s="14"/>
      <c r="S7" s="14"/>
    </row>
    <row r="8" spans="1:20" s="98" customFormat="1" ht="15" customHeight="1" x14ac:dyDescent="0.2">
      <c r="A8" s="118" t="s">
        <v>40</v>
      </c>
      <c r="B8" s="118"/>
      <c r="C8" s="118"/>
      <c r="D8" s="118"/>
      <c r="E8" s="97"/>
      <c r="F8" s="97"/>
      <c r="G8" s="97"/>
      <c r="J8" s="99"/>
      <c r="K8" s="100"/>
      <c r="L8" s="100"/>
      <c r="M8" s="100"/>
      <c r="N8" s="101"/>
      <c r="O8" s="100"/>
      <c r="P8" s="100"/>
      <c r="Q8" s="100"/>
    </row>
    <row r="9" spans="1:20" x14ac:dyDescent="0.2">
      <c r="A9" s="114" t="s">
        <v>21</v>
      </c>
      <c r="B9" s="114"/>
      <c r="C9" s="114"/>
      <c r="D9" s="114"/>
      <c r="E9" s="114"/>
      <c r="F9" s="114"/>
      <c r="G9" s="114"/>
      <c r="H9" s="114"/>
      <c r="I9" s="114"/>
    </row>
    <row r="10" spans="1:20" ht="15" customHeight="1" x14ac:dyDescent="0.2">
      <c r="A10" s="120" t="s">
        <v>22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47"/>
      <c r="M10" s="16"/>
      <c r="N10" s="17"/>
      <c r="O10" s="16"/>
      <c r="P10" s="16"/>
      <c r="R10" s="121"/>
      <c r="S10" s="121"/>
      <c r="T10" s="121"/>
    </row>
    <row r="11" spans="1:20" x14ac:dyDescent="0.2">
      <c r="A11" s="3"/>
      <c r="B11" s="3"/>
    </row>
    <row r="12" spans="1:20" ht="28.5" customHeight="1" thickBot="1" x14ac:dyDescent="0.25">
      <c r="A12" s="113" t="s">
        <v>58</v>
      </c>
      <c r="B12" s="113"/>
      <c r="C12" s="113"/>
      <c r="D12" s="113"/>
      <c r="E12" s="113"/>
      <c r="F12" s="113"/>
      <c r="G12" s="113"/>
      <c r="H12" s="70"/>
      <c r="I12" s="70"/>
      <c r="J12" s="70"/>
    </row>
    <row r="13" spans="1:20" x14ac:dyDescent="0.2">
      <c r="A13" s="3"/>
      <c r="B13" s="3"/>
    </row>
    <row r="14" spans="1:20" x14ac:dyDescent="0.2">
      <c r="A14" s="124" t="s">
        <v>16</v>
      </c>
      <c r="B14" s="124"/>
      <c r="C14" s="124"/>
      <c r="D14" s="124"/>
      <c r="E14" s="124"/>
      <c r="F14" s="124"/>
      <c r="G14" s="124"/>
      <c r="H14" s="124"/>
      <c r="I14" s="124"/>
      <c r="J14" s="124"/>
    </row>
    <row r="15" spans="1:20" ht="60" x14ac:dyDescent="0.2">
      <c r="A15" s="18" t="s">
        <v>0</v>
      </c>
      <c r="B15" s="18" t="s">
        <v>14</v>
      </c>
      <c r="C15" s="18" t="s">
        <v>15</v>
      </c>
    </row>
    <row r="16" spans="1:20" ht="25.5" customHeight="1" x14ac:dyDescent="0.2">
      <c r="A16" s="18">
        <v>1</v>
      </c>
      <c r="B16" s="18" t="s">
        <v>25</v>
      </c>
      <c r="C16" s="18" t="s">
        <v>41</v>
      </c>
    </row>
    <row r="17" spans="1:20" x14ac:dyDescent="0.2">
      <c r="A17" s="18">
        <v>2</v>
      </c>
      <c r="B17" s="18" t="s">
        <v>26</v>
      </c>
      <c r="C17" s="18" t="s">
        <v>42</v>
      </c>
    </row>
    <row r="18" spans="1:20" x14ac:dyDescent="0.2">
      <c r="A18" s="19"/>
      <c r="B18" s="19"/>
      <c r="C18" s="19"/>
    </row>
    <row r="19" spans="1:20" x14ac:dyDescent="0.2">
      <c r="A19" s="3" t="s">
        <v>17</v>
      </c>
      <c r="B19" s="3"/>
    </row>
    <row r="20" spans="1:20" ht="42" customHeight="1" x14ac:dyDescent="0.2">
      <c r="A20" s="125" t="s">
        <v>0</v>
      </c>
      <c r="B20" s="125" t="s">
        <v>1</v>
      </c>
      <c r="C20" s="125" t="s">
        <v>2</v>
      </c>
      <c r="D20" s="104" t="s">
        <v>3</v>
      </c>
      <c r="E20" s="128" t="s">
        <v>23</v>
      </c>
      <c r="F20" s="128"/>
      <c r="G20" s="128"/>
      <c r="H20" s="84" t="s">
        <v>4</v>
      </c>
      <c r="I20" s="84" t="s">
        <v>4</v>
      </c>
      <c r="J20" s="125" t="s">
        <v>5</v>
      </c>
      <c r="K20" s="20"/>
      <c r="L20" s="104" t="s">
        <v>8</v>
      </c>
      <c r="M20" s="21"/>
      <c r="N20" s="21"/>
      <c r="O20" s="21"/>
      <c r="P20" s="22"/>
      <c r="Q20" s="6"/>
      <c r="R20" s="20"/>
    </row>
    <row r="21" spans="1:20" ht="23.25" customHeight="1" x14ac:dyDescent="0.2">
      <c r="A21" s="125"/>
      <c r="B21" s="125"/>
      <c r="C21" s="125"/>
      <c r="D21" s="104"/>
      <c r="E21" s="126" t="s">
        <v>6</v>
      </c>
      <c r="F21" s="127" t="s">
        <v>7</v>
      </c>
      <c r="G21" s="127" t="s">
        <v>8</v>
      </c>
      <c r="H21" s="84" t="str">
        <f>B16</f>
        <v>ТОО "Альянс-Фарм"</v>
      </c>
      <c r="I21" s="84" t="str">
        <f>B17</f>
        <v>ТОО "INKAR"</v>
      </c>
      <c r="J21" s="125"/>
      <c r="K21" s="21"/>
      <c r="L21" s="104"/>
      <c r="M21" s="22"/>
      <c r="N21" s="20"/>
      <c r="O21" s="20"/>
      <c r="P21" s="1"/>
      <c r="Q21" s="1"/>
    </row>
    <row r="22" spans="1:20" ht="21" customHeight="1" x14ac:dyDescent="0.2">
      <c r="A22" s="125"/>
      <c r="B22" s="125"/>
      <c r="C22" s="125"/>
      <c r="D22" s="104"/>
      <c r="E22" s="126"/>
      <c r="F22" s="127"/>
      <c r="G22" s="127"/>
      <c r="H22" s="59" t="s">
        <v>34</v>
      </c>
      <c r="I22" s="59" t="s">
        <v>34</v>
      </c>
      <c r="J22" s="125"/>
      <c r="K22" s="21"/>
      <c r="L22" s="104"/>
      <c r="M22" s="22"/>
      <c r="N22" s="20"/>
      <c r="O22" s="20"/>
      <c r="P22" s="1"/>
      <c r="Q22" s="1"/>
    </row>
    <row r="23" spans="1:20" ht="12.75" x14ac:dyDescent="0.2">
      <c r="A23" s="51">
        <v>1</v>
      </c>
      <c r="B23" s="52" t="s">
        <v>43</v>
      </c>
      <c r="C23" s="53" t="s">
        <v>44</v>
      </c>
      <c r="D23" s="54" t="s">
        <v>27</v>
      </c>
      <c r="E23" s="71">
        <v>100</v>
      </c>
      <c r="F23" s="71">
        <v>371</v>
      </c>
      <c r="G23" s="75">
        <v>37100</v>
      </c>
      <c r="H23" s="81">
        <v>253.63</v>
      </c>
      <c r="I23" s="67">
        <v>230</v>
      </c>
      <c r="J23" s="38">
        <f>I23</f>
        <v>230</v>
      </c>
      <c r="K23" s="21"/>
      <c r="L23" s="90">
        <f>E23*J23</f>
        <v>23000</v>
      </c>
      <c r="M23" s="88"/>
      <c r="N23" s="20"/>
      <c r="O23" s="20"/>
      <c r="P23" s="1"/>
      <c r="Q23" s="1"/>
    </row>
    <row r="24" spans="1:20" ht="24" customHeight="1" x14ac:dyDescent="0.2">
      <c r="A24" s="51">
        <v>2</v>
      </c>
      <c r="B24" s="55" t="s">
        <v>45</v>
      </c>
      <c r="C24" s="53" t="s">
        <v>46</v>
      </c>
      <c r="D24" s="56" t="s">
        <v>28</v>
      </c>
      <c r="E24" s="71">
        <v>750</v>
      </c>
      <c r="F24" s="71">
        <v>7</v>
      </c>
      <c r="G24" s="75">
        <v>5250</v>
      </c>
      <c r="H24" s="67">
        <v>5.21</v>
      </c>
      <c r="I24" s="81">
        <v>7</v>
      </c>
      <c r="J24" s="38">
        <f>H24</f>
        <v>5.21</v>
      </c>
      <c r="K24" s="21"/>
      <c r="L24" s="90">
        <f t="shared" ref="L24:L28" si="0">E24*J24</f>
        <v>3907.5</v>
      </c>
      <c r="M24" s="88"/>
      <c r="N24" s="20"/>
      <c r="O24" s="20"/>
      <c r="P24" s="1"/>
      <c r="Q24" s="1"/>
    </row>
    <row r="25" spans="1:20" ht="51" x14ac:dyDescent="0.2">
      <c r="A25" s="51">
        <v>3</v>
      </c>
      <c r="B25" s="52" t="s">
        <v>47</v>
      </c>
      <c r="C25" s="53" t="s">
        <v>48</v>
      </c>
      <c r="D25" s="54" t="s">
        <v>27</v>
      </c>
      <c r="E25" s="71">
        <v>10</v>
      </c>
      <c r="F25" s="71">
        <v>145398.46</v>
      </c>
      <c r="G25" s="75">
        <v>1453984.5999999999</v>
      </c>
      <c r="H25" s="81"/>
      <c r="I25" s="81"/>
      <c r="J25" s="38"/>
      <c r="K25" s="21"/>
      <c r="L25" s="90"/>
      <c r="M25" s="88"/>
      <c r="N25" s="20"/>
      <c r="O25" s="20"/>
      <c r="P25" s="1"/>
      <c r="Q25" s="1"/>
    </row>
    <row r="26" spans="1:20" ht="12.75" customHeight="1" x14ac:dyDescent="0.2">
      <c r="A26" s="51">
        <v>4</v>
      </c>
      <c r="B26" s="55" t="s">
        <v>49</v>
      </c>
      <c r="C26" s="53" t="s">
        <v>50</v>
      </c>
      <c r="D26" s="56" t="s">
        <v>51</v>
      </c>
      <c r="E26" s="71">
        <v>300</v>
      </c>
      <c r="F26" s="71">
        <v>61.5</v>
      </c>
      <c r="G26" s="75">
        <v>18450</v>
      </c>
      <c r="H26" s="67">
        <v>52.1</v>
      </c>
      <c r="I26" s="81">
        <v>61.5</v>
      </c>
      <c r="J26" s="82">
        <f>H26</f>
        <v>52.1</v>
      </c>
      <c r="K26" s="21"/>
      <c r="L26" s="90">
        <f t="shared" si="0"/>
        <v>15630</v>
      </c>
      <c r="M26" s="88"/>
      <c r="N26" s="20"/>
      <c r="O26" s="20"/>
      <c r="P26" s="1"/>
      <c r="Q26" s="1"/>
    </row>
    <row r="27" spans="1:20" ht="12.75" customHeight="1" x14ac:dyDescent="0.2">
      <c r="A27" s="51">
        <v>5</v>
      </c>
      <c r="B27" s="55" t="s">
        <v>52</v>
      </c>
      <c r="C27" s="53" t="s">
        <v>32</v>
      </c>
      <c r="D27" s="56" t="s">
        <v>24</v>
      </c>
      <c r="E27" s="71">
        <v>10000</v>
      </c>
      <c r="F27" s="71">
        <v>25</v>
      </c>
      <c r="G27" s="75">
        <v>250000</v>
      </c>
      <c r="H27" s="67">
        <v>24.4</v>
      </c>
      <c r="I27" s="81">
        <v>25</v>
      </c>
      <c r="J27" s="38">
        <f>H27</f>
        <v>24.4</v>
      </c>
      <c r="K27" s="21"/>
      <c r="L27" s="90">
        <f t="shared" si="0"/>
        <v>244000</v>
      </c>
      <c r="M27" s="88"/>
      <c r="N27" s="20"/>
      <c r="O27" s="20"/>
      <c r="P27" s="1"/>
      <c r="Q27" s="1"/>
    </row>
    <row r="28" spans="1:20" ht="12.75" customHeight="1" x14ac:dyDescent="0.2">
      <c r="A28" s="51">
        <v>6</v>
      </c>
      <c r="B28" s="57" t="s">
        <v>52</v>
      </c>
      <c r="C28" s="53" t="s">
        <v>33</v>
      </c>
      <c r="D28" s="58" t="s">
        <v>24</v>
      </c>
      <c r="E28" s="71">
        <v>7200</v>
      </c>
      <c r="F28" s="71">
        <v>20</v>
      </c>
      <c r="G28" s="75">
        <v>144000</v>
      </c>
      <c r="H28" s="67">
        <v>15.26</v>
      </c>
      <c r="I28" s="81">
        <v>20</v>
      </c>
      <c r="J28" s="38">
        <f>H28</f>
        <v>15.26</v>
      </c>
      <c r="K28" s="21"/>
      <c r="L28" s="90">
        <f t="shared" si="0"/>
        <v>109872</v>
      </c>
      <c r="M28" s="88"/>
      <c r="N28" s="20"/>
      <c r="O28" s="20"/>
      <c r="P28" s="1"/>
      <c r="Q28" s="1"/>
    </row>
    <row r="29" spans="1:20" s="34" customFormat="1" ht="19.5" customHeight="1" x14ac:dyDescent="0.2">
      <c r="A29" s="60"/>
      <c r="B29" s="61"/>
      <c r="C29" s="61"/>
      <c r="D29" s="62"/>
      <c r="E29" s="37"/>
      <c r="F29" s="37"/>
      <c r="G29" s="72">
        <f>SUM(G23:G28)</f>
        <v>1908784.5999999999</v>
      </c>
      <c r="H29" s="39"/>
      <c r="I29" s="39"/>
      <c r="J29" s="63"/>
      <c r="L29" s="89">
        <f>SUM(L23:L28)</f>
        <v>396409.5</v>
      </c>
      <c r="M29" s="87"/>
      <c r="N29" s="35"/>
    </row>
    <row r="30" spans="1:20" s="2" customFormat="1" ht="33" customHeight="1" x14ac:dyDescent="0.2">
      <c r="A30" s="124" t="s">
        <v>53</v>
      </c>
      <c r="B30" s="124"/>
      <c r="C30" s="124"/>
      <c r="D30" s="124"/>
      <c r="E30" s="124"/>
      <c r="F30" s="124"/>
      <c r="G30" s="124"/>
      <c r="H30" s="124"/>
      <c r="I30" s="124"/>
      <c r="J30" s="124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s="2" customFormat="1" ht="19.5" customHeight="1" x14ac:dyDescent="0.2">
      <c r="A31" s="27" t="s">
        <v>20</v>
      </c>
      <c r="B31" s="28"/>
      <c r="C31" s="28"/>
      <c r="D31" s="28"/>
      <c r="E31" s="76"/>
      <c r="F31" s="76"/>
      <c r="G31" s="76"/>
      <c r="H31" s="48"/>
      <c r="I31" s="48"/>
      <c r="J31" s="48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s="2" customFormat="1" x14ac:dyDescent="0.2">
      <c r="D32" s="28"/>
      <c r="E32" s="76"/>
      <c r="F32" s="76"/>
      <c r="G32" s="76"/>
      <c r="H32" s="48"/>
      <c r="I32" s="48"/>
      <c r="J32" s="48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s="2" customFormat="1" ht="60" x14ac:dyDescent="0.2">
      <c r="A33" s="18" t="s">
        <v>0</v>
      </c>
      <c r="B33" s="29" t="s">
        <v>14</v>
      </c>
      <c r="C33" s="29" t="s">
        <v>19</v>
      </c>
      <c r="D33" s="28"/>
      <c r="E33" s="76"/>
      <c r="F33" s="76"/>
      <c r="G33" s="76"/>
      <c r="H33" s="48"/>
      <c r="I33" s="48"/>
      <c r="J33" s="48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s="2" customFormat="1" ht="36" x14ac:dyDescent="0.2">
      <c r="A34" s="18">
        <v>1</v>
      </c>
      <c r="B34" s="18" t="str">
        <f>B16</f>
        <v>ТОО "Альянс-Фарм"</v>
      </c>
      <c r="C34" s="18" t="s">
        <v>18</v>
      </c>
      <c r="D34" s="28"/>
      <c r="E34" s="76"/>
      <c r="F34" s="76"/>
      <c r="G34" s="76"/>
      <c r="H34" s="48"/>
      <c r="I34" s="48"/>
      <c r="J34" s="48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s="2" customFormat="1" ht="36" x14ac:dyDescent="0.2">
      <c r="A35" s="18">
        <v>2</v>
      </c>
      <c r="B35" s="18" t="str">
        <f>B17</f>
        <v>ТОО "INKAR"</v>
      </c>
      <c r="C35" s="18" t="s">
        <v>18</v>
      </c>
      <c r="D35" s="48"/>
      <c r="E35" s="76"/>
      <c r="F35" s="76"/>
      <c r="G35" s="76"/>
      <c r="H35" s="48"/>
      <c r="I35" s="48"/>
      <c r="J35" s="48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s="2" customFormat="1" x14ac:dyDescent="0.2">
      <c r="A36" s="19"/>
      <c r="B36" s="19"/>
      <c r="C36" s="19"/>
      <c r="D36" s="48"/>
      <c r="E36" s="76"/>
      <c r="F36" s="76"/>
      <c r="G36" s="76"/>
      <c r="H36" s="48"/>
      <c r="I36" s="48"/>
      <c r="J36" s="48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s="2" customFormat="1" x14ac:dyDescent="0.2">
      <c r="D37" s="28"/>
      <c r="E37" s="76"/>
      <c r="F37" s="76"/>
      <c r="G37" s="76"/>
      <c r="H37" s="48"/>
      <c r="I37" s="48"/>
      <c r="J37" s="48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x14ac:dyDescent="0.2">
      <c r="A38" s="10"/>
      <c r="D38" s="36"/>
      <c r="E38" s="76"/>
      <c r="F38" s="76"/>
      <c r="G38" s="76"/>
      <c r="H38" s="48"/>
      <c r="I38" s="48"/>
      <c r="J38" s="48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 ht="12.75" x14ac:dyDescent="0.2">
      <c r="A39" s="69" t="s">
        <v>54</v>
      </c>
      <c r="D39" s="36"/>
      <c r="E39" s="76"/>
      <c r="F39" s="76"/>
      <c r="G39" s="76"/>
      <c r="H39" s="48"/>
      <c r="I39" s="48"/>
      <c r="J39" s="48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 s="2" customFormat="1" x14ac:dyDescent="0.2">
      <c r="A40" s="28"/>
      <c r="B40" s="28"/>
      <c r="C40" s="28"/>
      <c r="D40" s="28"/>
      <c r="E40" s="76"/>
      <c r="F40" s="76"/>
      <c r="G40" s="76"/>
      <c r="H40" s="48"/>
      <c r="I40" s="48"/>
      <c r="J40" s="48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s="2" customFormat="1" ht="18.75" customHeight="1" x14ac:dyDescent="0.2">
      <c r="A41" s="129" t="s">
        <v>9</v>
      </c>
      <c r="B41" s="129"/>
      <c r="C41" s="129"/>
      <c r="D41" s="129"/>
      <c r="E41" s="129"/>
      <c r="F41" s="129"/>
      <c r="G41" s="129"/>
      <c r="H41" s="129"/>
      <c r="I41" s="129"/>
      <c r="J41" s="129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ht="11.25" customHeight="1" x14ac:dyDescent="0.2">
      <c r="A42" s="26"/>
      <c r="B42" s="26"/>
      <c r="C42" s="26"/>
      <c r="D42" s="26"/>
      <c r="E42" s="77"/>
      <c r="F42" s="77"/>
      <c r="G42" s="77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45.75" customHeight="1" x14ac:dyDescent="0.2">
      <c r="A43" s="31" t="s">
        <v>10</v>
      </c>
      <c r="B43" s="32" t="s">
        <v>11</v>
      </c>
      <c r="C43" s="130" t="s">
        <v>12</v>
      </c>
      <c r="D43" s="130"/>
      <c r="E43" s="130"/>
      <c r="F43" s="112" t="s">
        <v>13</v>
      </c>
      <c r="G43" s="112"/>
      <c r="H43" s="6"/>
      <c r="I43" s="6"/>
      <c r="J43" s="5"/>
      <c r="K43" s="24"/>
      <c r="L43" s="25"/>
      <c r="M43" s="24"/>
      <c r="N43" s="24"/>
      <c r="O43" s="24"/>
      <c r="P43" s="20"/>
      <c r="Q43" s="20"/>
    </row>
    <row r="44" spans="1:20" ht="27.75" customHeight="1" x14ac:dyDescent="0.2">
      <c r="A44" s="33">
        <v>1</v>
      </c>
      <c r="B44" s="83" t="str">
        <f>B34</f>
        <v>ТОО "Альянс-Фарм"</v>
      </c>
      <c r="C44" s="105" t="s">
        <v>30</v>
      </c>
      <c r="D44" s="106"/>
      <c r="E44" s="107"/>
      <c r="F44" s="108">
        <f>L24+L26+L27+L28</f>
        <v>373409.5</v>
      </c>
      <c r="G44" s="109"/>
      <c r="J44" s="24"/>
      <c r="K44" s="24"/>
      <c r="L44" s="25"/>
      <c r="M44" s="24"/>
      <c r="N44" s="24"/>
      <c r="O44" s="24"/>
      <c r="P44" s="20"/>
      <c r="Q44" s="20"/>
    </row>
    <row r="45" spans="1:20" ht="23.25" customHeight="1" x14ac:dyDescent="0.2">
      <c r="A45" s="33">
        <v>2</v>
      </c>
      <c r="B45" s="66" t="str">
        <f>B17</f>
        <v>ТОО "INKAR"</v>
      </c>
      <c r="C45" s="105" t="s">
        <v>29</v>
      </c>
      <c r="D45" s="106"/>
      <c r="E45" s="107"/>
      <c r="F45" s="110">
        <f>L23</f>
        <v>23000</v>
      </c>
      <c r="G45" s="111"/>
      <c r="J45" s="24"/>
      <c r="K45" s="24"/>
      <c r="L45" s="25"/>
      <c r="M45" s="24"/>
      <c r="N45" s="24"/>
      <c r="O45" s="24"/>
      <c r="P45" s="20"/>
      <c r="Q45" s="20"/>
    </row>
    <row r="46" spans="1:20" x14ac:dyDescent="0.2">
      <c r="A46" s="64"/>
      <c r="B46" s="23"/>
      <c r="C46" s="65"/>
      <c r="D46" s="65"/>
      <c r="E46" s="80"/>
      <c r="F46" s="102">
        <f>SUM(F44:F45)</f>
        <v>396409.5</v>
      </c>
      <c r="G46" s="102"/>
      <c r="J46" s="24"/>
      <c r="K46" s="24"/>
      <c r="L46" s="25"/>
      <c r="M46" s="24"/>
      <c r="N46" s="24"/>
      <c r="O46" s="24"/>
      <c r="P46" s="20"/>
      <c r="Q46" s="20"/>
    </row>
    <row r="47" spans="1:20" ht="12.75" x14ac:dyDescent="0.2">
      <c r="A47" s="69"/>
      <c r="B47" s="23"/>
      <c r="C47" s="65"/>
      <c r="D47" s="65"/>
      <c r="E47" s="80"/>
      <c r="F47" s="78"/>
      <c r="G47" s="78"/>
      <c r="J47" s="24"/>
      <c r="K47" s="24"/>
      <c r="L47" s="25"/>
      <c r="M47" s="24"/>
      <c r="N47" s="24"/>
      <c r="O47" s="24"/>
      <c r="P47" s="20"/>
      <c r="Q47" s="20"/>
    </row>
    <row r="48" spans="1:20" x14ac:dyDescent="0.2">
      <c r="A48" s="21"/>
      <c r="B48" s="21"/>
      <c r="C48" s="21"/>
      <c r="D48" s="122"/>
      <c r="E48" s="122"/>
      <c r="F48" s="123"/>
      <c r="G48" s="123"/>
      <c r="H48" s="123"/>
      <c r="I48" s="123"/>
      <c r="J48" s="50"/>
      <c r="K48" s="24"/>
      <c r="L48" s="24"/>
      <c r="M48" s="24"/>
      <c r="N48" s="25"/>
      <c r="O48" s="24"/>
      <c r="P48" s="24"/>
      <c r="Q48" s="24"/>
      <c r="R48" s="20"/>
      <c r="S48" s="20"/>
      <c r="T48" s="20"/>
    </row>
    <row r="49" spans="1:20" s="41" customFormat="1" ht="15.75" x14ac:dyDescent="0.25">
      <c r="A49" s="103" t="s">
        <v>55</v>
      </c>
      <c r="B49" s="103"/>
      <c r="C49" s="103"/>
      <c r="D49" s="103"/>
      <c r="E49" s="103"/>
      <c r="F49" s="103"/>
      <c r="G49" s="103"/>
      <c r="H49" s="40"/>
      <c r="I49" s="40"/>
      <c r="J49" s="42"/>
      <c r="K49" s="43"/>
      <c r="L49" s="43"/>
      <c r="M49" s="43"/>
      <c r="N49" s="44"/>
      <c r="O49" s="43"/>
      <c r="P49" s="43"/>
      <c r="Q49" s="43"/>
      <c r="R49" s="40"/>
      <c r="S49" s="40"/>
      <c r="T49" s="40"/>
    </row>
    <row r="50" spans="1:20" s="41" customFormat="1" ht="15.75" x14ac:dyDescent="0.25">
      <c r="A50" s="68"/>
      <c r="B50" s="68"/>
      <c r="C50" s="68"/>
      <c r="D50" s="68"/>
      <c r="E50" s="79"/>
      <c r="F50" s="79"/>
      <c r="G50" s="79"/>
      <c r="J50" s="45"/>
      <c r="K50" s="45"/>
      <c r="L50" s="45"/>
      <c r="M50" s="46"/>
      <c r="N50" s="45"/>
      <c r="O50" s="45"/>
      <c r="P50" s="45"/>
    </row>
    <row r="51" spans="1:20" ht="12.75" x14ac:dyDescent="0.2">
      <c r="A51" s="103" t="s">
        <v>31</v>
      </c>
      <c r="B51" s="103"/>
      <c r="C51" s="103"/>
      <c r="D51" s="103"/>
      <c r="E51" s="103"/>
      <c r="F51" s="103"/>
      <c r="G51" s="103"/>
    </row>
    <row r="52" spans="1:20" ht="12.75" x14ac:dyDescent="0.2">
      <c r="A52" s="68"/>
      <c r="B52" s="68"/>
      <c r="C52" s="68"/>
      <c r="D52" s="68"/>
      <c r="E52" s="79"/>
      <c r="F52" s="79"/>
      <c r="G52" s="79"/>
    </row>
    <row r="53" spans="1:20" ht="12.75" x14ac:dyDescent="0.2">
      <c r="A53" s="68"/>
      <c r="B53" s="68"/>
      <c r="C53" s="68"/>
      <c r="D53" s="68"/>
      <c r="E53" s="79"/>
      <c r="F53" s="79"/>
      <c r="G53" s="79"/>
    </row>
    <row r="54" spans="1:20" ht="12.75" x14ac:dyDescent="0.2">
      <c r="A54" s="103" t="s">
        <v>56</v>
      </c>
      <c r="B54" s="103"/>
      <c r="C54" s="103"/>
      <c r="D54" s="103"/>
      <c r="E54" s="103"/>
      <c r="F54" s="103"/>
      <c r="G54" s="103"/>
    </row>
    <row r="55" spans="1:20" ht="12.75" x14ac:dyDescent="0.2">
      <c r="A55" s="68"/>
      <c r="B55" s="68"/>
      <c r="C55" s="68"/>
      <c r="D55" s="68"/>
      <c r="E55" s="79"/>
      <c r="F55" s="79"/>
      <c r="G55" s="79"/>
    </row>
  </sheetData>
  <mergeCells count="36">
    <mergeCell ref="R10:T10"/>
    <mergeCell ref="D48:E48"/>
    <mergeCell ref="F48:I48"/>
    <mergeCell ref="A30:J30"/>
    <mergeCell ref="J20:J22"/>
    <mergeCell ref="E21:E22"/>
    <mergeCell ref="F21:F22"/>
    <mergeCell ref="G21:G22"/>
    <mergeCell ref="A20:A22"/>
    <mergeCell ref="B20:B22"/>
    <mergeCell ref="C20:C22"/>
    <mergeCell ref="D20:D22"/>
    <mergeCell ref="E20:G20"/>
    <mergeCell ref="A41:J41"/>
    <mergeCell ref="C43:E43"/>
    <mergeCell ref="A14:J14"/>
    <mergeCell ref="A12:G12"/>
    <mergeCell ref="A7:D7"/>
    <mergeCell ref="A2:I2"/>
    <mergeCell ref="A3:I3"/>
    <mergeCell ref="A4:D4"/>
    <mergeCell ref="A5:C5"/>
    <mergeCell ref="A6:J6"/>
    <mergeCell ref="A8:D8"/>
    <mergeCell ref="A9:I9"/>
    <mergeCell ref="A10:K10"/>
    <mergeCell ref="F46:G46"/>
    <mergeCell ref="A54:G54"/>
    <mergeCell ref="L20:L22"/>
    <mergeCell ref="A49:G49"/>
    <mergeCell ref="A51:G51"/>
    <mergeCell ref="C44:E44"/>
    <mergeCell ref="C45:E45"/>
    <mergeCell ref="F44:G44"/>
    <mergeCell ref="F45:G45"/>
    <mergeCell ref="F43:G43"/>
  </mergeCells>
  <pageMargins left="0.11811023622047245" right="0" top="3.937007874015748E-2" bottom="0.19685039370078741" header="0.11811023622047245" footer="0.15748031496062992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User1</cp:lastModifiedBy>
  <cp:lastPrinted>2021-01-25T05:30:08Z</cp:lastPrinted>
  <dcterms:created xsi:type="dcterms:W3CDTF">2017-08-07T04:16:40Z</dcterms:created>
  <dcterms:modified xsi:type="dcterms:W3CDTF">2021-08-10T10:15:23Z</dcterms:modified>
</cp:coreProperties>
</file>