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З-2022\375\ЗЦП 4 ЛС и ИМН (повтор зцп-2)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ЗЦП'!$A$22:$X$24</definedName>
    <definedName name="_xlnm.Print_Area" localSheetId="0">'Протокол итогов ЗЦП'!$A$1:$R$87</definedName>
  </definedNames>
  <calcPr calcId="162913"/>
</workbook>
</file>

<file path=xl/calcChain.xml><?xml version="1.0" encoding="utf-8"?>
<calcChain xmlns="http://schemas.openxmlformats.org/spreadsheetml/2006/main">
  <c r="F77" i="1" l="1"/>
  <c r="F76" i="1"/>
  <c r="F75" i="1"/>
  <c r="F74" i="1"/>
  <c r="R55" i="1"/>
  <c r="R33" i="1"/>
  <c r="R34" i="1"/>
  <c r="R35" i="1"/>
  <c r="R40" i="1"/>
  <c r="R43" i="1"/>
  <c r="R46" i="1"/>
  <c r="R47" i="1"/>
  <c r="R31" i="1"/>
  <c r="P47" i="1"/>
  <c r="P46" i="1"/>
  <c r="P43" i="1"/>
  <c r="P40" i="1"/>
  <c r="P35" i="1"/>
  <c r="P34" i="1"/>
  <c r="P33" i="1"/>
  <c r="P31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5" i="1" l="1"/>
  <c r="B63" i="1"/>
  <c r="B62" i="1"/>
  <c r="B61" i="1"/>
  <c r="N23" i="1" l="1"/>
  <c r="L23" i="1"/>
  <c r="J23" i="1"/>
  <c r="B60" i="1" l="1"/>
  <c r="B75" i="1" l="1"/>
  <c r="B76" i="1"/>
  <c r="H23" i="1" l="1"/>
  <c r="B74" i="1" l="1"/>
</calcChain>
</file>

<file path=xl/comments1.xml><?xml version="1.0" encoding="utf-8"?>
<comments xmlns="http://schemas.openxmlformats.org/spreadsheetml/2006/main">
  <authors>
    <author>Автор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 25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 30, уменьш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ск 745,17</t>
        </r>
      </text>
    </comment>
  </commentList>
</comments>
</file>

<file path=xl/sharedStrings.xml><?xml version="1.0" encoding="utf-8"?>
<sst xmlns="http://schemas.openxmlformats.org/spreadsheetml/2006/main" count="157" uniqueCount="122">
  <si>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</si>
  <si>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</si>
  <si>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</si>
  <si>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</si>
  <si>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</si>
  <si>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</si>
  <si>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</si>
  <si>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</si>
  <si>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</si>
  <si>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</si>
  <si>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</si>
  <si>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</si>
  <si>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</si>
  <si>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</si>
  <si>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</si>
  <si>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</si>
  <si>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</si>
  <si>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</si>
  <si>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</si>
  <si>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</si>
  <si>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Основания отклонения тендерных заявок: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</si>
  <si>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</si>
  <si>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</si>
  <si>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</si>
  <si>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</si>
  <si>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 xml:space="preserve">Заведующая аптекой ______________________________Кимадиева Г.К. </t>
  </si>
  <si>
    <t xml:space="preserve">Специалист  по государственным закупкам__________________________Джандаулетова А.Ш. </t>
  </si>
  <si>
    <t xml:space="preserve">Цена </t>
  </si>
  <si>
    <t>ТОО "Аудан-Дәрі"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</si>
  <si>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</si>
  <si>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 и изделий медицинского назначения</t>
    </r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</si>
  <si>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</si>
  <si>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>Зам. директора по стратегическому развитию и организационно-экономической работе _______________Байтуганов Р.Т.</t>
  </si>
  <si>
    <t>Протокол №4</t>
  </si>
  <si>
    <t>№ закупки:4 (повтор-зцп 2)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</si>
  <si>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31.01</t>
    </r>
    <r>
      <rPr>
        <b/>
        <sz val="9"/>
        <rFont val="Times New Roman"/>
        <family val="1"/>
        <charset val="204"/>
      </rPr>
      <t xml:space="preserve">.2022 г. с 11:00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</si>
  <si>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07.02.2022 г, до 11:00 ч</t>
    </r>
  </si>
  <si>
    <t>ТОО "РЭМИ"</t>
  </si>
  <si>
    <t>Гель для УЗИ исслед. 5,0кг</t>
  </si>
  <si>
    <t>Зопиклон</t>
  </si>
  <si>
    <t>Зопиклон таблетки, покрытые пле- ночной оболочкой 7,5 мг</t>
  </si>
  <si>
    <t>таб</t>
  </si>
  <si>
    <t>Ацетилцистеин</t>
  </si>
  <si>
    <t>гранулы 200мг   3 гр, №0</t>
  </si>
  <si>
    <t>пакет</t>
  </si>
  <si>
    <t xml:space="preserve">Ибупрофен </t>
  </si>
  <si>
    <t>Крем 50г</t>
  </si>
  <si>
    <t>тюб</t>
  </si>
  <si>
    <t xml:space="preserve">Натрия хлорид </t>
  </si>
  <si>
    <t>Натрия хлорид 0,9% - 100 мл раствор для инфузий</t>
  </si>
  <si>
    <t>флак</t>
  </si>
  <si>
    <t xml:space="preserve">Пентоксифиллин </t>
  </si>
  <si>
    <t>Пентоксифиллин раствор для инъекций 2%, 5 мл</t>
  </si>
  <si>
    <t>ампул</t>
  </si>
  <si>
    <t>Магния гидроксид и алюминия гидроксид</t>
  </si>
  <si>
    <t>Суспензия для приема внутрь 15мл</t>
  </si>
  <si>
    <t>Перекись водорода</t>
  </si>
  <si>
    <t>Перекись водорода р-р для наружн.применения 3% 500 мл</t>
  </si>
  <si>
    <t>фл</t>
  </si>
  <si>
    <t xml:space="preserve">Бумага для ЭКГ BTL -08LT plus ECG </t>
  </si>
  <si>
    <t>Бумага для ЭКГ BTL -08LT plus ECG 210*280*249</t>
  </si>
  <si>
    <t>шт</t>
  </si>
  <si>
    <t>Вазелин</t>
  </si>
  <si>
    <t>Вазелин, маслянистая, густая масса, белого, бежевого, либо желтоватого цвета</t>
  </si>
  <si>
    <t>кг</t>
  </si>
  <si>
    <t>Озокерит</t>
  </si>
  <si>
    <t>озокерит, производное нефтепродуктов</t>
  </si>
  <si>
    <t>Парафин</t>
  </si>
  <si>
    <t>парафин, производное нефтепродуктов</t>
  </si>
  <si>
    <t>Гель для УЗИ исслед.</t>
  </si>
  <si>
    <t>бутл</t>
  </si>
  <si>
    <t>Игла бабочка</t>
  </si>
  <si>
    <t xml:space="preserve">одноразовый  р. 20, 22 Иглы бабочки в комплекте с луэр-адаптером и держателем размер  21Gх3/4” (0,8х19мм) с длиной катетера 19см </t>
  </si>
  <si>
    <t>Набор реактивов для предстерилизационного контроля/ Азопирам</t>
  </si>
  <si>
    <t xml:space="preserve">Азопирам 100мл контроль  качества предстерилизациооной очистке с фенолфталейном </t>
  </si>
  <si>
    <t>набор</t>
  </si>
  <si>
    <t xml:space="preserve">Наконечники ректальные одноразовы </t>
  </si>
  <si>
    <t>Наконечники ректальные одноразовы для взрослых</t>
  </si>
  <si>
    <t>Простыни из нетканного материала</t>
  </si>
  <si>
    <t>Одноразовые простыни из нетканного материала в рулонах 100*70  по 50метр</t>
  </si>
  <si>
    <t>рулон</t>
  </si>
  <si>
    <t xml:space="preserve">Термоиндикатор </t>
  </si>
  <si>
    <t>Термоиндикатор 132t № 999</t>
  </si>
  <si>
    <t>упак</t>
  </si>
  <si>
    <t>Термоиндикатор ТИП 180° С №499</t>
  </si>
  <si>
    <t xml:space="preserve">Халат мед однораз. </t>
  </si>
  <si>
    <t>Халат мед однораз. из нетканного материала</t>
  </si>
  <si>
    <t>Зажимы для носа</t>
  </si>
  <si>
    <t>Спирография BTL</t>
  </si>
  <si>
    <t>Кабель для BTL холтер</t>
  </si>
  <si>
    <t>ЭКГ BTL-08 Holter</t>
  </si>
  <si>
    <t>комп</t>
  </si>
  <si>
    <t xml:space="preserve"> Щипцы биопсинные</t>
  </si>
  <si>
    <t>биопсинные щипцы овальные с иглой с отверстями длиной 230 диаметр 2.8 мм для ФГДС одноразовые №9</t>
  </si>
  <si>
    <t>Щетка для очистки</t>
  </si>
  <si>
    <t>Щетка PULL THRU для очистки каналов эндоскопа эффективно очищает все каналы диаметром от  2,8 мм до 5 мм за один прием. PULL THRU  позволяет значительно сократить время, необходимое для ручной очистки каналов  эндоскопа и улучшает общую эффективность процесса очистки.</t>
  </si>
  <si>
    <t>Интубационные трубки</t>
  </si>
  <si>
    <t>Интубационные трубки, разм №6,5; 7; 7,5; 8; (каждый размер по 2шт) с стилетом (интрадюссером)</t>
  </si>
  <si>
    <t>Набор ортофарингиальный воздуховод</t>
  </si>
  <si>
    <t>Набор ортофарингиальный воздуховод №5</t>
  </si>
  <si>
    <t xml:space="preserve">Назогастральный зонд </t>
  </si>
  <si>
    <t>Пинцет анатомический</t>
  </si>
  <si>
    <t>Щипцы Мэгила изогнутые</t>
  </si>
  <si>
    <t>Щипцы Мэгила изогнутые для взрослых</t>
  </si>
  <si>
    <t xml:space="preserve">Ларингиальные маски </t>
  </si>
  <si>
    <t>Ларингиальные маски для взрослых размер №4; 5;</t>
  </si>
  <si>
    <t>Манжет для измерения артериального давления для прикроватного монитора</t>
  </si>
  <si>
    <t>Манжет для измерения артериального давления взрослых для прикроватного монитора "NIHON KODEN"</t>
  </si>
  <si>
    <t>компл</t>
  </si>
  <si>
    <t xml:space="preserve">Итого </t>
  </si>
  <si>
    <t xml:space="preserve">        03.02.2022г,    14: 30 мин</t>
  </si>
  <si>
    <t>ТОО "НПО МедиДез "</t>
  </si>
  <si>
    <t xml:space="preserve">        07.02.2022г,    09: 15 мин</t>
  </si>
  <si>
    <t xml:space="preserve">        07.02.2022г,    09: 30 мин</t>
  </si>
  <si>
    <t>ТОО "Adlet Medical"</t>
  </si>
  <si>
    <t xml:space="preserve">        07.02.2022г,    09: 50 мин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</si>
  <si>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"РЭМИ"; ТОО "НПО МедиДез "; ТОО "Аудан-Дәрі"; ТОО "Adlet Medical".</t>
  </si>
  <si>
    <t xml:space="preserve">   2. Закуп  не состоялся по следующим лотам: 1;2;3;4;5;6;8;12;13;14;15;17;18;20;21;24;25;26;27;28;29;30.</t>
  </si>
  <si>
    <t>г.Алматы, мкр. Самал-1, дом-1</t>
  </si>
  <si>
    <t>Костанайская область, г.Рудный, ул.Топоркова, строение 39/1</t>
  </si>
  <si>
    <t>г.Алматы, ул.Джетысуйская 25/41</t>
  </si>
  <si>
    <r>
      <t>Дата  протокола: 10.</t>
    </r>
    <r>
      <rPr>
        <b/>
        <sz val="9"/>
        <rFont val="Times New Roman"/>
        <family val="1"/>
        <charset val="204"/>
      </rPr>
      <t xml:space="preserve"> 02. 2022 г, время: 12 часов 00 минут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</si>
</sst>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</numFmts>
  <fonts count="2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6" fillId="0" borderId="0"/>
    <xf numFmtId="43" fontId="20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164" fontId="1" fillId="0" borderId="0" xfId="6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/>
    <xf numFmtId="0" fontId="15" fillId="0" borderId="3" xfId="0" applyFont="1" applyFill="1" applyBorder="1" applyAlignment="1">
      <alignment horizontal="left" vertical="top" wrapText="1"/>
    </xf>
    <xf numFmtId="43" fontId="15" fillId="0" borderId="3" xfId="6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3" borderId="0" xfId="0" applyFont="1" applyFill="1"/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164" fontId="3" fillId="0" borderId="3" xfId="6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64" fontId="7" fillId="0" borderId="0" xfId="6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164" fontId="1" fillId="0" borderId="0" xfId="6" applyFont="1" applyFill="1" applyAlignment="1">
      <alignment horizontal="center" wrapText="1"/>
    </xf>
    <xf numFmtId="0" fontId="7" fillId="0" borderId="0" xfId="0" applyFont="1" applyFill="1"/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8" applyNumberFormat="1" applyFont="1" applyFill="1" applyBorder="1" applyAlignment="1">
      <alignment horizontal="left" vertical="top" wrapText="1"/>
    </xf>
    <xf numFmtId="0" fontId="15" fillId="0" borderId="3" xfId="8" applyNumberFormat="1" applyFont="1" applyFill="1" applyBorder="1" applyAlignment="1">
      <alignment horizontal="center" vertical="center" wrapText="1"/>
    </xf>
    <xf numFmtId="43" fontId="15" fillId="0" borderId="3" xfId="6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left" vertical="top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left" vertical="top" wrapText="1"/>
    </xf>
    <xf numFmtId="0" fontId="15" fillId="0" borderId="3" xfId="1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center"/>
    </xf>
    <xf numFmtId="164" fontId="1" fillId="0" borderId="0" xfId="6" applyFont="1" applyFill="1" applyAlignment="1">
      <alignment horizontal="center" vertical="center" wrapText="1"/>
    </xf>
    <xf numFmtId="0" fontId="4" fillId="0" borderId="0" xfId="0" applyFont="1" applyFill="1"/>
    <xf numFmtId="0" fontId="18" fillId="0" borderId="0" xfId="0" applyFont="1" applyFill="1"/>
    <xf numFmtId="164" fontId="4" fillId="0" borderId="0" xfId="6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164" fontId="1" fillId="0" borderId="0" xfId="6" applyFont="1" applyFill="1" applyBorder="1" applyAlignment="1">
      <alignment horizontal="center" wrapText="1"/>
    </xf>
    <xf numFmtId="164" fontId="4" fillId="0" borderId="0" xfId="6" applyFont="1" applyFill="1" applyBorder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/>
    <xf numFmtId="164" fontId="19" fillId="0" borderId="0" xfId="6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 vertical="center"/>
    </xf>
    <xf numFmtId="164" fontId="1" fillId="0" borderId="3" xfId="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/>
    </xf>
    <xf numFmtId="164" fontId="4" fillId="0" borderId="4" xfId="6" applyFont="1" applyFill="1" applyBorder="1" applyAlignment="1">
      <alignment horizontal="center" vertical="center"/>
    </xf>
    <xf numFmtId="164" fontId="4" fillId="0" borderId="2" xfId="6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164" fontId="4" fillId="0" borderId="4" xfId="6" applyFont="1" applyFill="1" applyBorder="1" applyAlignment="1">
      <alignment horizontal="center" wrapText="1"/>
    </xf>
    <xf numFmtId="164" fontId="4" fillId="0" borderId="2" xfId="6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vertical="center" wrapText="1"/>
    </xf>
    <xf numFmtId="0" fontId="24" fillId="2" borderId="3" xfId="1" applyNumberFormat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left" vertical="center"/>
    </xf>
    <xf numFmtId="0" fontId="25" fillId="2" borderId="3" xfId="1" applyNumberFormat="1" applyFont="1" applyFill="1" applyBorder="1" applyAlignment="1">
      <alignment horizontal="center" vertical="center"/>
    </xf>
    <xf numFmtId="43" fontId="25" fillId="2" borderId="3" xfId="6" applyNumberFormat="1" applyFont="1" applyFill="1" applyBorder="1" applyAlignment="1">
      <alignment horizontal="center" vertical="center"/>
    </xf>
    <xf numFmtId="164" fontId="26" fillId="2" borderId="3" xfId="6" applyFont="1" applyFill="1" applyBorder="1" applyAlignment="1">
      <alignment horizontal="center" vertical="center"/>
    </xf>
    <xf numFmtId="164" fontId="1" fillId="0" borderId="0" xfId="6" applyFont="1" applyFill="1" applyAlignment="1">
      <alignment horizontal="center" vertical="center"/>
    </xf>
    <xf numFmtId="43" fontId="15" fillId="0" borderId="6" xfId="3" applyNumberFormat="1" applyFont="1" applyFill="1" applyBorder="1" applyAlignment="1">
      <alignment horizontal="center" vertical="center" wrapText="1"/>
    </xf>
    <xf numFmtId="164" fontId="4" fillId="0" borderId="0" xfId="6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164" fontId="19" fillId="0" borderId="0" xfId="6" applyFont="1" applyFill="1" applyAlignment="1">
      <alignment horizontal="center" vertical="center"/>
    </xf>
    <xf numFmtId="0" fontId="1" fillId="4" borderId="0" xfId="0" applyFont="1" applyFill="1"/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3" fillId="4" borderId="3" xfId="6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3" fillId="5" borderId="3" xfId="6" applyNumberFormat="1" applyFont="1" applyFill="1" applyBorder="1" applyAlignment="1">
      <alignment horizontal="center" vertical="center" wrapText="1"/>
    </xf>
    <xf numFmtId="0" fontId="1" fillId="6" borderId="0" xfId="0" applyFont="1" applyFill="1"/>
    <xf numFmtId="0" fontId="4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64" fontId="3" fillId="6" borderId="3" xfId="6" applyNumberFormat="1" applyFont="1" applyFill="1" applyBorder="1" applyAlignment="1">
      <alignment horizontal="center" vertical="center" wrapText="1"/>
    </xf>
    <xf numFmtId="0" fontId="1" fillId="7" borderId="0" xfId="0" applyFont="1" applyFill="1"/>
    <xf numFmtId="0" fontId="4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164" fontId="3" fillId="7" borderId="3" xfId="6" applyNumberFormat="1" applyFont="1" applyFill="1" applyBorder="1" applyAlignment="1">
      <alignment horizontal="center" vertical="center" wrapText="1"/>
    </xf>
    <xf numFmtId="0" fontId="1" fillId="8" borderId="0" xfId="0" applyFont="1" applyFill="1"/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left" vertical="top" wrapText="1"/>
    </xf>
    <xf numFmtId="0" fontId="15" fillId="8" borderId="3" xfId="0" applyNumberFormat="1" applyFont="1" applyFill="1" applyBorder="1" applyAlignment="1">
      <alignment horizontal="center" vertical="center" wrapText="1"/>
    </xf>
    <xf numFmtId="43" fontId="15" fillId="8" borderId="3" xfId="6" applyNumberFormat="1" applyFont="1" applyFill="1" applyBorder="1" applyAlignment="1">
      <alignment horizontal="center" vertical="center" wrapText="1"/>
    </xf>
    <xf numFmtId="43" fontId="15" fillId="8" borderId="6" xfId="3" applyNumberFormat="1" applyFont="1" applyFill="1" applyBorder="1" applyAlignment="1">
      <alignment horizontal="center" vertical="center" wrapText="1"/>
    </xf>
    <xf numFmtId="164" fontId="3" fillId="8" borderId="3" xfId="6" applyNumberFormat="1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/>
    <xf numFmtId="0" fontId="15" fillId="8" borderId="3" xfId="0" applyFont="1" applyFill="1" applyBorder="1" applyAlignment="1">
      <alignment horizontal="left" vertical="top"/>
    </xf>
    <xf numFmtId="0" fontId="15" fillId="8" borderId="3" xfId="0" applyNumberFormat="1" applyFont="1" applyFill="1" applyBorder="1" applyAlignment="1">
      <alignment horizontal="center" vertical="center"/>
    </xf>
    <xf numFmtId="43" fontId="15" fillId="8" borderId="3" xfId="6" applyNumberFormat="1" applyFont="1" applyFill="1" applyBorder="1" applyAlignment="1">
      <alignment horizontal="center" vertical="center"/>
    </xf>
    <xf numFmtId="0" fontId="15" fillId="8" borderId="3" xfId="8" applyNumberFormat="1" applyFont="1" applyFill="1" applyBorder="1" applyAlignment="1">
      <alignment horizontal="left" vertical="top" wrapText="1"/>
    </xf>
    <xf numFmtId="0" fontId="15" fillId="8" borderId="3" xfId="8" applyNumberFormat="1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 vertical="center" wrapText="1"/>
    </xf>
    <xf numFmtId="164" fontId="17" fillId="8" borderId="3" xfId="6" applyNumberFormat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left" vertical="top" wrapText="1"/>
    </xf>
    <xf numFmtId="164" fontId="4" fillId="8" borderId="3" xfId="0" applyNumberFormat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left" vertical="top"/>
    </xf>
    <xf numFmtId="0" fontId="15" fillId="8" borderId="3" xfId="1" applyNumberFormat="1" applyFont="1" applyFill="1" applyBorder="1" applyAlignment="1">
      <alignment horizontal="center" vertical="center"/>
    </xf>
    <xf numFmtId="0" fontId="15" fillId="8" borderId="3" xfId="1" applyFont="1" applyFill="1" applyBorder="1" applyAlignment="1">
      <alignment vertical="top" wrapText="1"/>
    </xf>
    <xf numFmtId="164" fontId="4" fillId="0" borderId="3" xfId="6" applyFont="1" applyFill="1" applyBorder="1" applyAlignment="1">
      <alignment vertical="center" wrapText="1"/>
    </xf>
    <xf numFmtId="164" fontId="8" fillId="0" borderId="0" xfId="6" applyFont="1" applyFill="1" applyAlignment="1"/>
    <xf numFmtId="164" fontId="7" fillId="0" borderId="0" xfId="6" applyFont="1" applyFill="1" applyAlignment="1">
      <alignment vertical="center" wrapText="1"/>
    </xf>
    <xf numFmtId="164" fontId="1" fillId="0" borderId="0" xfId="6" applyFont="1" applyFill="1" applyAlignment="1">
      <alignment wrapText="1"/>
    </xf>
    <xf numFmtId="164" fontId="1" fillId="0" borderId="0" xfId="6" applyFont="1" applyFill="1" applyAlignment="1">
      <alignment horizontal="left"/>
    </xf>
    <xf numFmtId="164" fontId="4" fillId="0" borderId="3" xfId="6" applyFont="1" applyFill="1" applyBorder="1" applyAlignment="1">
      <alignment horizontal="center" vertical="center"/>
    </xf>
    <xf numFmtId="164" fontId="4" fillId="8" borderId="3" xfId="6" applyFont="1" applyFill="1" applyBorder="1" applyAlignment="1">
      <alignment vertical="center" wrapText="1"/>
    </xf>
    <xf numFmtId="164" fontId="4" fillId="6" borderId="3" xfId="6" applyFont="1" applyFill="1" applyBorder="1" applyAlignment="1">
      <alignment vertical="center" wrapText="1"/>
    </xf>
    <xf numFmtId="164" fontId="4" fillId="4" borderId="3" xfId="6" applyFont="1" applyFill="1" applyBorder="1" applyAlignment="1">
      <alignment vertical="center" wrapText="1"/>
    </xf>
    <xf numFmtId="164" fontId="4" fillId="5" borderId="3" xfId="6" applyFont="1" applyFill="1" applyBorder="1" applyAlignment="1">
      <alignment vertical="center" wrapText="1"/>
    </xf>
    <xf numFmtId="164" fontId="4" fillId="0" borderId="0" xfId="6" applyFont="1" applyFill="1" applyAlignment="1">
      <alignment vertical="center" wrapText="1"/>
    </xf>
    <xf numFmtId="164" fontId="1" fillId="0" borderId="0" xfId="6" applyFont="1" applyFill="1" applyAlignment="1">
      <alignment vertical="center" wrapText="1"/>
    </xf>
    <xf numFmtId="164" fontId="1" fillId="0" borderId="0" xfId="6" applyFont="1" applyFill="1" applyBorder="1" applyAlignment="1">
      <alignment horizontal="center"/>
    </xf>
    <xf numFmtId="164" fontId="14" fillId="0" borderId="0" xfId="6" applyFont="1" applyFill="1" applyBorder="1" applyAlignment="1">
      <alignment horizontal="center"/>
    </xf>
    <xf numFmtId="164" fontId="14" fillId="0" borderId="0" xfId="6" applyFont="1" applyFill="1" applyAlignment="1">
      <alignment horizontal="center"/>
    </xf>
  </cellXfs>
  <cellStyles count="10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_Лист1" xfId="8"/>
    <cellStyle name="Финансовый" xfId="6" builtinId="3"/>
    <cellStyle name="Финансовый 2" xfId="4"/>
    <cellStyle name="Финансовый 2 3" xfId="9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55</xdr:row>
      <xdr:rowOff>0</xdr:rowOff>
    </xdr:from>
    <xdr:to>
      <xdr:col>2</xdr:col>
      <xdr:colOff>9524</xdr:colOff>
      <xdr:row>79</xdr:row>
      <xdr:rowOff>66134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95250</xdr:rowOff>
    </xdr:from>
    <xdr:to>
      <xdr:col>2</xdr:col>
      <xdr:colOff>9524</xdr:colOff>
      <xdr:row>79</xdr:row>
      <xdr:rowOff>161384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266825" y="311658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962025</xdr:colOff>
      <xdr:row>58</xdr:row>
      <xdr:rowOff>714375</xdr:rowOff>
    </xdr:from>
    <xdr:to>
      <xdr:col>1</xdr:col>
      <xdr:colOff>971549</xdr:colOff>
      <xdr:row>88</xdr:row>
      <xdr:rowOff>85184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247775" y="32604075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Z87"/>
  <sheetViews>
    <sheetView tabSelected="1" view="pageBreakPreview" topLeftCell="A61" zoomScaleNormal="40" zoomScaleSheetLayoutView="100" workbookViewId="0">
      <selection activeCell="C74" sqref="C74:E74"/>
    </sheetView>
  </sheetViews>
  <sheetFormatPr defaultRowHeight="12" x14ac:dyDescent="0.2"/>
  <cols>
    <col min="1" max="1" width="4.28515625" style="1" customWidth="1"/>
    <col min="2" max="2" width="14.7109375" style="1" customWidth="1"/>
    <col min="3" max="3" width="23.140625" style="1" customWidth="1"/>
    <col min="4" max="4" width="6.42578125" style="1" customWidth="1"/>
    <col min="5" max="5" width="10.5703125" style="26" bestFit="1" customWidth="1"/>
    <col min="6" max="6" width="13.42578125" style="26" bestFit="1" customWidth="1"/>
    <col min="7" max="7" width="14.28515625" style="107" bestFit="1" customWidth="1"/>
    <col min="8" max="8" width="8.7109375" style="112" bestFit="1" customWidth="1"/>
    <col min="9" max="9" width="11.7109375" style="112" customWidth="1"/>
    <col min="10" max="10" width="9.5703125" style="117" customWidth="1"/>
    <col min="11" max="11" width="9.140625" style="117" customWidth="1"/>
    <col min="12" max="12" width="8.7109375" style="122" customWidth="1"/>
    <col min="13" max="13" width="9.42578125" style="122" customWidth="1"/>
    <col min="14" max="14" width="8.7109375" style="126" customWidth="1"/>
    <col min="15" max="15" width="11.7109375" style="126" customWidth="1"/>
    <col min="16" max="16" width="11.28515625" style="2" bestFit="1" customWidth="1"/>
    <col min="17" max="17" width="0.140625" style="3" customWidth="1"/>
    <col min="18" max="18" width="11.7109375" style="26" bestFit="1" customWidth="1"/>
    <col min="19" max="19" width="14.140625" style="3" customWidth="1"/>
    <col min="20" max="20" width="14.140625" style="9" customWidth="1"/>
    <col min="21" max="22" width="14.140625" style="3" customWidth="1"/>
    <col min="23" max="23" width="16.5703125" style="3" customWidth="1"/>
    <col min="24" max="24" width="14.42578125" style="1" customWidth="1"/>
    <col min="25" max="25" width="14.7109375" style="1" customWidth="1"/>
    <col min="26" max="26" width="15.42578125" style="1" customWidth="1"/>
    <col min="27" max="16384" width="9.140625" style="1"/>
  </cols>
  <sheetData>
    <row r="2" spans="1:26" x14ac:dyDescent="0.2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5"/>
      <c r="Q2" s="5"/>
      <c r="R2" s="164"/>
      <c r="S2" s="5"/>
      <c r="T2" s="6"/>
      <c r="U2" s="6"/>
      <c r="V2" s="6"/>
      <c r="W2" s="6"/>
      <c r="X2" s="6"/>
      <c r="Y2" s="6"/>
      <c r="Z2" s="6"/>
    </row>
    <row r="3" spans="1:26" ht="45" customHeight="1" x14ac:dyDescent="0.2">
      <c r="A3" s="131" t="s">
        <v>29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  <c r="Q3" s="7"/>
      <c r="R3" s="165"/>
      <c r="S3" s="7"/>
      <c r="T3" s="7"/>
      <c r="U3" s="7"/>
      <c r="V3" s="7"/>
      <c r="W3" s="7"/>
      <c r="X3" s="7"/>
      <c r="Y3" s="7"/>
      <c r="Z3" s="7"/>
    </row>
    <row r="4" spans="1:26" s="63" customFormat="1" ht="18" customHeight="1" x14ac:dyDescent="0.2">
      <c r="A4" s="93" t="s">
        <v>121</v>
      </c>
      <c r="B4" s="93"/>
      <c r="C4" s="93"/>
      <c r="D4" s="93"/>
      <c r="E4" s="46"/>
      <c r="F4" s="46"/>
      <c r="G4" s="46"/>
      <c r="H4" s="36"/>
      <c r="I4" s="36"/>
      <c r="J4" s="36"/>
      <c r="K4" s="36"/>
      <c r="L4" s="36"/>
      <c r="M4" s="36"/>
      <c r="N4" s="36"/>
      <c r="O4" s="36"/>
      <c r="P4" s="36"/>
      <c r="Q4" s="37"/>
      <c r="R4" s="165"/>
      <c r="S4" s="7"/>
      <c r="T4" s="7"/>
    </row>
    <row r="5" spans="1:26" ht="15" customHeight="1" x14ac:dyDescent="0.2">
      <c r="A5" s="91" t="s">
        <v>34</v>
      </c>
      <c r="B5" s="91"/>
      <c r="C5" s="91"/>
      <c r="D5" s="8"/>
      <c r="H5" s="1"/>
      <c r="I5" s="1"/>
      <c r="J5" s="1"/>
      <c r="K5" s="1"/>
      <c r="L5" s="1"/>
      <c r="M5" s="1"/>
      <c r="N5" s="1"/>
      <c r="O5" s="1"/>
    </row>
    <row r="6" spans="1:26" ht="15" customHeight="1" x14ac:dyDescent="0.2">
      <c r="A6" s="132" t="s">
        <v>30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0"/>
      <c r="R6" s="166"/>
      <c r="S6" s="10"/>
      <c r="T6" s="10"/>
      <c r="U6" s="10"/>
      <c r="V6" s="10"/>
      <c r="W6" s="10"/>
      <c r="X6" s="10"/>
      <c r="Y6" s="10"/>
    </row>
    <row r="7" spans="1:26" ht="15" customHeight="1" x14ac:dyDescent="0.2">
      <c r="A7" s="91" t="s">
        <v>35</v>
      </c>
      <c r="B7" s="91"/>
      <c r="C7" s="91"/>
      <c r="D7" s="91"/>
      <c r="E7" s="48"/>
      <c r="F7" s="48"/>
      <c r="G7" s="62"/>
      <c r="H7" s="47"/>
      <c r="I7" s="47"/>
      <c r="J7" s="47"/>
      <c r="K7" s="47"/>
      <c r="L7" s="47"/>
      <c r="M7" s="47"/>
      <c r="N7" s="47"/>
      <c r="O7" s="47"/>
      <c r="P7" s="47"/>
      <c r="Q7" s="25"/>
      <c r="R7" s="48"/>
      <c r="S7" s="25"/>
      <c r="T7" s="8"/>
      <c r="U7" s="25"/>
      <c r="V7" s="25"/>
      <c r="W7" s="25"/>
      <c r="X7" s="47"/>
      <c r="Y7" s="47"/>
    </row>
    <row r="8" spans="1:26" ht="15" customHeight="1" x14ac:dyDescent="0.2">
      <c r="A8" s="91" t="s">
        <v>36</v>
      </c>
      <c r="B8" s="91"/>
      <c r="C8" s="91"/>
      <c r="D8" s="91"/>
      <c r="H8" s="1"/>
      <c r="I8" s="1"/>
      <c r="J8" s="1"/>
      <c r="K8" s="1"/>
      <c r="L8" s="1"/>
      <c r="M8" s="1"/>
      <c r="N8" s="1"/>
      <c r="O8" s="1"/>
    </row>
    <row r="9" spans="1:26" ht="15" customHeight="1" x14ac:dyDescent="0.2">
      <c r="A9" s="91" t="s">
        <v>22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26" ht="15" customHeight="1" x14ac:dyDescent="0.2">
      <c r="A10" s="133" t="s">
        <v>23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67"/>
      <c r="S10" s="24"/>
      <c r="T10" s="11"/>
      <c r="U10" s="24"/>
      <c r="V10" s="24"/>
      <c r="X10" s="90"/>
      <c r="Y10" s="90"/>
      <c r="Z10" s="90"/>
    </row>
    <row r="11" spans="1:26" x14ac:dyDescent="0.2">
      <c r="A11" s="49"/>
      <c r="B11" s="49"/>
      <c r="H11" s="1"/>
      <c r="I11" s="1"/>
      <c r="J11" s="1"/>
      <c r="K11" s="1"/>
      <c r="L11" s="1"/>
      <c r="M11" s="1"/>
      <c r="N11" s="1"/>
      <c r="O11" s="1"/>
    </row>
    <row r="12" spans="1:26" ht="28.5" customHeight="1" thickBot="1" x14ac:dyDescent="0.25">
      <c r="A12" s="134" t="s">
        <v>31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38"/>
      <c r="O12" s="38"/>
      <c r="P12" s="38"/>
    </row>
    <row r="13" spans="1:26" x14ac:dyDescent="0.2">
      <c r="A13" s="49"/>
      <c r="B13" s="49"/>
      <c r="H13" s="1"/>
      <c r="I13" s="1"/>
      <c r="J13" s="1"/>
      <c r="K13" s="1"/>
      <c r="L13" s="1"/>
      <c r="M13" s="1"/>
      <c r="N13" s="1"/>
      <c r="O13" s="1"/>
    </row>
    <row r="14" spans="1:26" x14ac:dyDescent="0.2">
      <c r="A14" s="135" t="s">
        <v>16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</row>
    <row r="15" spans="1:26" ht="60" x14ac:dyDescent="0.2">
      <c r="A15" s="50" t="s">
        <v>0</v>
      </c>
      <c r="B15" s="50" t="s">
        <v>14</v>
      </c>
      <c r="C15" s="50" t="s">
        <v>15</v>
      </c>
      <c r="H15" s="1"/>
      <c r="I15" s="1"/>
      <c r="J15" s="1"/>
      <c r="K15" s="1"/>
      <c r="L15" s="1"/>
      <c r="M15" s="1"/>
      <c r="N15" s="1"/>
      <c r="O15" s="1"/>
    </row>
    <row r="16" spans="1:26" x14ac:dyDescent="0.2">
      <c r="A16" s="50">
        <v>1</v>
      </c>
      <c r="B16" s="50" t="s">
        <v>37</v>
      </c>
      <c r="C16" s="50" t="s">
        <v>110</v>
      </c>
      <c r="H16" s="1"/>
      <c r="I16" s="1"/>
      <c r="J16" s="1"/>
      <c r="K16" s="1"/>
      <c r="L16" s="1"/>
      <c r="M16" s="1"/>
      <c r="N16" s="1"/>
      <c r="O16" s="1"/>
    </row>
    <row r="17" spans="1:24" ht="24" x14ac:dyDescent="0.2">
      <c r="A17" s="50">
        <v>2</v>
      </c>
      <c r="B17" s="50" t="s">
        <v>111</v>
      </c>
      <c r="C17" s="50" t="s">
        <v>112</v>
      </c>
      <c r="H17" s="1"/>
      <c r="I17" s="1"/>
      <c r="J17" s="1"/>
      <c r="K17" s="1"/>
      <c r="L17" s="1"/>
      <c r="M17" s="1"/>
      <c r="N17" s="1"/>
      <c r="O17" s="1"/>
    </row>
    <row r="18" spans="1:24" ht="24" x14ac:dyDescent="0.2">
      <c r="A18" s="50">
        <v>3</v>
      </c>
      <c r="B18" s="50" t="s">
        <v>28</v>
      </c>
      <c r="C18" s="50" t="s">
        <v>113</v>
      </c>
      <c r="H18" s="1"/>
      <c r="I18" s="1"/>
      <c r="J18" s="1"/>
      <c r="K18" s="1"/>
      <c r="L18" s="1"/>
      <c r="M18" s="1"/>
      <c r="N18" s="1"/>
      <c r="O18" s="1"/>
    </row>
    <row r="19" spans="1:24" ht="25.5" customHeight="1" x14ac:dyDescent="0.2">
      <c r="A19" s="50">
        <v>4</v>
      </c>
      <c r="B19" s="50" t="s">
        <v>114</v>
      </c>
      <c r="C19" s="50" t="s">
        <v>115</v>
      </c>
      <c r="H19" s="1"/>
      <c r="I19" s="1"/>
      <c r="J19" s="1"/>
      <c r="K19" s="1"/>
      <c r="L19" s="1"/>
      <c r="M19" s="1"/>
      <c r="N19" s="1"/>
      <c r="O19" s="1"/>
    </row>
    <row r="20" spans="1:24" x14ac:dyDescent="0.2">
      <c r="A20" s="51"/>
      <c r="B20" s="51"/>
      <c r="C20" s="51"/>
      <c r="H20" s="1"/>
      <c r="I20" s="1"/>
      <c r="J20" s="1"/>
      <c r="K20" s="1"/>
      <c r="L20" s="1"/>
      <c r="M20" s="1"/>
      <c r="N20" s="1"/>
      <c r="O20" s="1"/>
    </row>
    <row r="21" spans="1:24" x14ac:dyDescent="0.2">
      <c r="A21" s="49" t="s">
        <v>17</v>
      </c>
      <c r="B21" s="49"/>
      <c r="H21" s="1"/>
      <c r="I21" s="1"/>
      <c r="J21" s="1"/>
      <c r="K21" s="1"/>
      <c r="L21" s="1"/>
      <c r="M21" s="1"/>
      <c r="N21" s="1"/>
      <c r="O21" s="1"/>
    </row>
    <row r="22" spans="1:24" ht="60.75" customHeight="1" x14ac:dyDescent="0.2">
      <c r="A22" s="79" t="s">
        <v>0</v>
      </c>
      <c r="B22" s="79" t="s">
        <v>1</v>
      </c>
      <c r="C22" s="79" t="s">
        <v>2</v>
      </c>
      <c r="D22" s="82" t="s">
        <v>3</v>
      </c>
      <c r="E22" s="83" t="s">
        <v>24</v>
      </c>
      <c r="F22" s="84"/>
      <c r="G22" s="85"/>
      <c r="H22" s="113" t="s">
        <v>4</v>
      </c>
      <c r="I22" s="114"/>
      <c r="J22" s="118" t="s">
        <v>4</v>
      </c>
      <c r="K22" s="119"/>
      <c r="L22" s="123" t="s">
        <v>4</v>
      </c>
      <c r="M22" s="123"/>
      <c r="N22" s="127" t="s">
        <v>4</v>
      </c>
      <c r="O22" s="127"/>
      <c r="P22" s="79" t="s">
        <v>5</v>
      </c>
      <c r="Q22" s="12"/>
      <c r="R22" s="168" t="s">
        <v>8</v>
      </c>
      <c r="S22" s="13"/>
      <c r="T22" s="13"/>
      <c r="U22" s="13"/>
      <c r="V22" s="14"/>
      <c r="W22" s="4"/>
      <c r="X22" s="12"/>
    </row>
    <row r="23" spans="1:24" ht="23.25" customHeight="1" x14ac:dyDescent="0.2">
      <c r="A23" s="79"/>
      <c r="B23" s="79"/>
      <c r="C23" s="79"/>
      <c r="D23" s="82"/>
      <c r="E23" s="80" t="s">
        <v>6</v>
      </c>
      <c r="F23" s="81" t="s">
        <v>7</v>
      </c>
      <c r="G23" s="81" t="s">
        <v>8</v>
      </c>
      <c r="H23" s="113" t="str">
        <f>B16</f>
        <v>ТОО "РЭМИ"</v>
      </c>
      <c r="I23" s="114"/>
      <c r="J23" s="118" t="str">
        <f>B17</f>
        <v>ТОО "НПО МедиДез "</v>
      </c>
      <c r="K23" s="119"/>
      <c r="L23" s="123" t="str">
        <f>B18</f>
        <v>ТОО "Аудан-Дәрі"</v>
      </c>
      <c r="M23" s="123"/>
      <c r="N23" s="127" t="str">
        <f>B19</f>
        <v>ТОО "Adlet Medical"</v>
      </c>
      <c r="O23" s="127"/>
      <c r="P23" s="79"/>
      <c r="Q23" s="13"/>
      <c r="R23" s="168"/>
      <c r="S23" s="14"/>
      <c r="T23" s="12"/>
      <c r="U23" s="12"/>
      <c r="V23" s="1"/>
      <c r="W23" s="1"/>
    </row>
    <row r="24" spans="1:24" ht="21" customHeight="1" x14ac:dyDescent="0.2">
      <c r="A24" s="79"/>
      <c r="B24" s="79"/>
      <c r="C24" s="79"/>
      <c r="D24" s="82"/>
      <c r="E24" s="80"/>
      <c r="F24" s="81"/>
      <c r="G24" s="81"/>
      <c r="H24" s="115" t="s">
        <v>27</v>
      </c>
      <c r="I24" s="115" t="s">
        <v>8</v>
      </c>
      <c r="J24" s="120" t="s">
        <v>27</v>
      </c>
      <c r="K24" s="120" t="s">
        <v>8</v>
      </c>
      <c r="L24" s="124" t="s">
        <v>27</v>
      </c>
      <c r="M24" s="124" t="s">
        <v>8</v>
      </c>
      <c r="N24" s="128" t="s">
        <v>27</v>
      </c>
      <c r="O24" s="128" t="s">
        <v>8</v>
      </c>
      <c r="P24" s="79"/>
      <c r="Q24" s="13"/>
      <c r="R24" s="168"/>
      <c r="S24" s="14"/>
      <c r="T24" s="12"/>
      <c r="U24" s="12"/>
      <c r="V24" s="1"/>
      <c r="W24" s="1"/>
    </row>
    <row r="25" spans="1:24" s="130" customFormat="1" ht="27" customHeight="1" x14ac:dyDescent="0.2">
      <c r="A25" s="142">
        <v>1</v>
      </c>
      <c r="B25" s="143" t="s">
        <v>39</v>
      </c>
      <c r="C25" s="143" t="s">
        <v>40</v>
      </c>
      <c r="D25" s="143" t="s">
        <v>41</v>
      </c>
      <c r="E25" s="144">
        <v>2000</v>
      </c>
      <c r="F25" s="145">
        <v>39.11</v>
      </c>
      <c r="G25" s="146">
        <f t="shared" ref="G25:G54" si="0">E25*F25</f>
        <v>78220</v>
      </c>
      <c r="H25" s="147"/>
      <c r="I25" s="147"/>
      <c r="J25" s="147"/>
      <c r="K25" s="147"/>
      <c r="L25" s="147"/>
      <c r="M25" s="147"/>
      <c r="N25" s="147"/>
      <c r="O25" s="147"/>
      <c r="P25" s="147"/>
      <c r="Q25" s="148"/>
      <c r="R25" s="169"/>
      <c r="S25" s="149"/>
      <c r="T25" s="150"/>
      <c r="U25" s="150"/>
    </row>
    <row r="26" spans="1:24" s="130" customFormat="1" ht="27" customHeight="1" x14ac:dyDescent="0.2">
      <c r="A26" s="142">
        <v>2</v>
      </c>
      <c r="B26" s="143" t="s">
        <v>42</v>
      </c>
      <c r="C26" s="143" t="s">
        <v>43</v>
      </c>
      <c r="D26" s="143" t="s">
        <v>44</v>
      </c>
      <c r="E26" s="144">
        <v>120</v>
      </c>
      <c r="F26" s="145">
        <v>41.74</v>
      </c>
      <c r="G26" s="146">
        <f t="shared" si="0"/>
        <v>5008.8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8"/>
      <c r="R26" s="169"/>
      <c r="S26" s="149"/>
      <c r="T26" s="150"/>
      <c r="U26" s="150"/>
    </row>
    <row r="27" spans="1:24" s="130" customFormat="1" ht="27" customHeight="1" x14ac:dyDescent="0.2">
      <c r="A27" s="142">
        <v>3</v>
      </c>
      <c r="B27" s="143" t="s">
        <v>45</v>
      </c>
      <c r="C27" s="143" t="s">
        <v>46</v>
      </c>
      <c r="D27" s="151" t="s">
        <v>47</v>
      </c>
      <c r="E27" s="152">
        <v>15</v>
      </c>
      <c r="F27" s="153">
        <v>876.91</v>
      </c>
      <c r="G27" s="146">
        <f t="shared" si="0"/>
        <v>13153.65</v>
      </c>
      <c r="H27" s="147"/>
      <c r="I27" s="147"/>
      <c r="J27" s="147"/>
      <c r="K27" s="147"/>
      <c r="L27" s="147"/>
      <c r="M27" s="147"/>
      <c r="N27" s="147"/>
      <c r="O27" s="147"/>
      <c r="P27" s="147"/>
      <c r="Q27" s="148"/>
      <c r="R27" s="169"/>
      <c r="S27" s="149"/>
      <c r="T27" s="150"/>
      <c r="U27" s="150"/>
    </row>
    <row r="28" spans="1:24" s="130" customFormat="1" ht="27" customHeight="1" x14ac:dyDescent="0.2">
      <c r="A28" s="142">
        <v>4</v>
      </c>
      <c r="B28" s="154" t="s">
        <v>48</v>
      </c>
      <c r="C28" s="154" t="s">
        <v>49</v>
      </c>
      <c r="D28" s="154" t="s">
        <v>50</v>
      </c>
      <c r="E28" s="155">
        <v>5000</v>
      </c>
      <c r="F28" s="145">
        <v>67.180000000000007</v>
      </c>
      <c r="G28" s="146">
        <f t="shared" si="0"/>
        <v>335900.00000000006</v>
      </c>
      <c r="H28" s="147"/>
      <c r="I28" s="147"/>
      <c r="J28" s="147"/>
      <c r="K28" s="147"/>
      <c r="L28" s="147"/>
      <c r="M28" s="147"/>
      <c r="N28" s="147"/>
      <c r="O28" s="147"/>
      <c r="P28" s="156"/>
      <c r="Q28" s="148"/>
      <c r="R28" s="169"/>
      <c r="S28" s="149"/>
      <c r="T28" s="150"/>
      <c r="U28" s="150"/>
    </row>
    <row r="29" spans="1:24" s="130" customFormat="1" ht="27" customHeight="1" x14ac:dyDescent="0.2">
      <c r="A29" s="142">
        <v>5</v>
      </c>
      <c r="B29" s="143" t="s">
        <v>51</v>
      </c>
      <c r="C29" s="143" t="s">
        <v>52</v>
      </c>
      <c r="D29" s="143" t="s">
        <v>53</v>
      </c>
      <c r="E29" s="144">
        <v>9000</v>
      </c>
      <c r="F29" s="145">
        <v>51.46</v>
      </c>
      <c r="G29" s="146">
        <f t="shared" si="0"/>
        <v>463140</v>
      </c>
      <c r="H29" s="147"/>
      <c r="I29" s="147"/>
      <c r="J29" s="147"/>
      <c r="K29" s="147"/>
      <c r="L29" s="147"/>
      <c r="M29" s="147"/>
      <c r="N29" s="147"/>
      <c r="O29" s="147"/>
      <c r="P29" s="147"/>
      <c r="Q29" s="148"/>
      <c r="R29" s="169"/>
      <c r="S29" s="149"/>
      <c r="T29" s="150"/>
      <c r="U29" s="150"/>
    </row>
    <row r="30" spans="1:24" s="130" customFormat="1" ht="27" customHeight="1" x14ac:dyDescent="0.2">
      <c r="A30" s="142">
        <v>6</v>
      </c>
      <c r="B30" s="143" t="s">
        <v>54</v>
      </c>
      <c r="C30" s="143" t="s">
        <v>55</v>
      </c>
      <c r="D30" s="143" t="s">
        <v>44</v>
      </c>
      <c r="E30" s="144">
        <v>100</v>
      </c>
      <c r="F30" s="145">
        <v>64.150000000000006</v>
      </c>
      <c r="G30" s="146">
        <f t="shared" si="0"/>
        <v>6415.0000000000009</v>
      </c>
      <c r="H30" s="147"/>
      <c r="I30" s="147"/>
      <c r="J30" s="157"/>
      <c r="K30" s="147"/>
      <c r="L30" s="147"/>
      <c r="M30" s="147"/>
      <c r="N30" s="147"/>
      <c r="O30" s="147"/>
      <c r="P30" s="147"/>
      <c r="Q30" s="148"/>
      <c r="R30" s="169"/>
      <c r="S30" s="149"/>
      <c r="T30" s="150"/>
      <c r="U30" s="150"/>
    </row>
    <row r="31" spans="1:24" s="29" customFormat="1" ht="27" customHeight="1" x14ac:dyDescent="0.2">
      <c r="A31" s="52">
        <v>7</v>
      </c>
      <c r="B31" s="58" t="s">
        <v>56</v>
      </c>
      <c r="C31" s="58" t="s">
        <v>57</v>
      </c>
      <c r="D31" s="53" t="s">
        <v>58</v>
      </c>
      <c r="E31" s="54">
        <v>30</v>
      </c>
      <c r="F31" s="31">
        <v>620</v>
      </c>
      <c r="G31" s="108">
        <f t="shared" si="0"/>
        <v>18600</v>
      </c>
      <c r="H31" s="116"/>
      <c r="I31" s="116"/>
      <c r="J31" s="121"/>
      <c r="K31" s="121"/>
      <c r="L31" s="125">
        <v>620</v>
      </c>
      <c r="M31" s="125"/>
      <c r="N31" s="129"/>
      <c r="O31" s="129"/>
      <c r="P31" s="125">
        <f>L31</f>
        <v>620</v>
      </c>
      <c r="Q31" s="138"/>
      <c r="R31" s="170">
        <f>P31*E31</f>
        <v>18600</v>
      </c>
      <c r="S31" s="27"/>
      <c r="T31" s="28"/>
      <c r="U31" s="28"/>
    </row>
    <row r="32" spans="1:24" s="130" customFormat="1" ht="27" customHeight="1" x14ac:dyDescent="0.2">
      <c r="A32" s="142">
        <v>8</v>
      </c>
      <c r="B32" s="158" t="s">
        <v>59</v>
      </c>
      <c r="C32" s="158" t="s">
        <v>60</v>
      </c>
      <c r="D32" s="158" t="s">
        <v>61</v>
      </c>
      <c r="E32" s="155">
        <v>40</v>
      </c>
      <c r="F32" s="145">
        <v>1900</v>
      </c>
      <c r="G32" s="146">
        <f t="shared" si="0"/>
        <v>76000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169"/>
      <c r="S32" s="149"/>
      <c r="T32" s="150"/>
      <c r="U32" s="150"/>
    </row>
    <row r="33" spans="1:21" s="29" customFormat="1" ht="27" customHeight="1" x14ac:dyDescent="0.2">
      <c r="A33" s="52">
        <v>9</v>
      </c>
      <c r="B33" s="53" t="s">
        <v>62</v>
      </c>
      <c r="C33" s="53" t="s">
        <v>63</v>
      </c>
      <c r="D33" s="53" t="s">
        <v>64</v>
      </c>
      <c r="E33" s="54">
        <v>25</v>
      </c>
      <c r="F33" s="31">
        <v>3200</v>
      </c>
      <c r="G33" s="108">
        <f t="shared" si="0"/>
        <v>80000</v>
      </c>
      <c r="H33" s="116"/>
      <c r="I33" s="116"/>
      <c r="J33" s="121"/>
      <c r="K33" s="121"/>
      <c r="L33" s="125">
        <v>3200</v>
      </c>
      <c r="M33" s="125"/>
      <c r="N33" s="129"/>
      <c r="O33" s="129"/>
      <c r="P33" s="125">
        <f>L33</f>
        <v>3200</v>
      </c>
      <c r="Q33" s="138"/>
      <c r="R33" s="170">
        <f t="shared" ref="R32:R47" si="1">P33*E33</f>
        <v>80000</v>
      </c>
      <c r="S33" s="27"/>
      <c r="T33" s="28"/>
      <c r="U33" s="28"/>
    </row>
    <row r="34" spans="1:21" s="29" customFormat="1" ht="27" customHeight="1" x14ac:dyDescent="0.2">
      <c r="A34" s="52">
        <v>10</v>
      </c>
      <c r="B34" s="53" t="s">
        <v>65</v>
      </c>
      <c r="C34" s="53" t="s">
        <v>66</v>
      </c>
      <c r="D34" s="53" t="s">
        <v>64</v>
      </c>
      <c r="E34" s="54">
        <v>20</v>
      </c>
      <c r="F34" s="31">
        <v>7030</v>
      </c>
      <c r="G34" s="108">
        <f t="shared" si="0"/>
        <v>140600</v>
      </c>
      <c r="H34" s="116"/>
      <c r="I34" s="116"/>
      <c r="J34" s="121"/>
      <c r="K34" s="121"/>
      <c r="L34" s="125">
        <v>7030</v>
      </c>
      <c r="M34" s="125"/>
      <c r="N34" s="129"/>
      <c r="O34" s="129"/>
      <c r="P34" s="125">
        <f>L34</f>
        <v>7030</v>
      </c>
      <c r="Q34" s="138"/>
      <c r="R34" s="170">
        <f t="shared" si="1"/>
        <v>140600</v>
      </c>
      <c r="S34" s="27"/>
      <c r="T34" s="28"/>
      <c r="U34" s="28"/>
    </row>
    <row r="35" spans="1:21" s="34" customFormat="1" ht="27" customHeight="1" x14ac:dyDescent="0.2">
      <c r="A35" s="52">
        <v>11</v>
      </c>
      <c r="B35" s="53" t="s">
        <v>67</v>
      </c>
      <c r="C35" s="53" t="s">
        <v>68</v>
      </c>
      <c r="D35" s="53" t="s">
        <v>64</v>
      </c>
      <c r="E35" s="54">
        <v>30</v>
      </c>
      <c r="F35" s="31">
        <v>3600</v>
      </c>
      <c r="G35" s="108">
        <f t="shared" si="0"/>
        <v>108000</v>
      </c>
      <c r="H35" s="116"/>
      <c r="I35" s="116"/>
      <c r="J35" s="121"/>
      <c r="K35" s="121"/>
      <c r="L35" s="125">
        <v>3600</v>
      </c>
      <c r="M35" s="125"/>
      <c r="N35" s="129"/>
      <c r="O35" s="129"/>
      <c r="P35" s="125">
        <f>L35</f>
        <v>3600</v>
      </c>
      <c r="Q35" s="138"/>
      <c r="R35" s="170">
        <f t="shared" si="1"/>
        <v>108000</v>
      </c>
      <c r="S35" s="32"/>
      <c r="T35" s="33"/>
      <c r="U35" s="33"/>
    </row>
    <row r="36" spans="1:21" s="130" customFormat="1" ht="27" customHeight="1" x14ac:dyDescent="0.2">
      <c r="A36" s="142">
        <v>12</v>
      </c>
      <c r="B36" s="154" t="s">
        <v>69</v>
      </c>
      <c r="C36" s="154" t="s">
        <v>38</v>
      </c>
      <c r="D36" s="154" t="s">
        <v>70</v>
      </c>
      <c r="E36" s="155">
        <v>7</v>
      </c>
      <c r="F36" s="145">
        <v>5505.17</v>
      </c>
      <c r="G36" s="146">
        <f t="shared" si="0"/>
        <v>38536.19</v>
      </c>
      <c r="H36" s="147"/>
      <c r="I36" s="147"/>
      <c r="J36" s="147"/>
      <c r="K36" s="147"/>
      <c r="L36" s="147"/>
      <c r="M36" s="147"/>
      <c r="N36" s="147"/>
      <c r="O36" s="147"/>
      <c r="P36" s="159"/>
      <c r="Q36" s="148"/>
      <c r="R36" s="169"/>
      <c r="S36" s="149"/>
      <c r="T36" s="150"/>
      <c r="U36" s="150"/>
    </row>
    <row r="37" spans="1:21" s="130" customFormat="1" ht="27" customHeight="1" x14ac:dyDescent="0.2">
      <c r="A37" s="142">
        <v>13</v>
      </c>
      <c r="B37" s="143" t="s">
        <v>71</v>
      </c>
      <c r="C37" s="143" t="s">
        <v>72</v>
      </c>
      <c r="D37" s="151"/>
      <c r="E37" s="152">
        <v>400</v>
      </c>
      <c r="F37" s="153">
        <v>230.72</v>
      </c>
      <c r="G37" s="146">
        <f t="shared" si="0"/>
        <v>92288</v>
      </c>
      <c r="H37" s="147"/>
      <c r="I37" s="147"/>
      <c r="J37" s="147"/>
      <c r="K37" s="147"/>
      <c r="L37" s="147"/>
      <c r="M37" s="147"/>
      <c r="N37" s="147"/>
      <c r="O37" s="147"/>
      <c r="P37" s="159"/>
      <c r="Q37" s="148"/>
      <c r="R37" s="169"/>
      <c r="S37" s="149"/>
      <c r="T37" s="150"/>
      <c r="U37" s="150"/>
    </row>
    <row r="38" spans="1:21" s="130" customFormat="1" ht="27" customHeight="1" x14ac:dyDescent="0.2">
      <c r="A38" s="142">
        <v>14</v>
      </c>
      <c r="B38" s="143" t="s">
        <v>73</v>
      </c>
      <c r="C38" s="143" t="s">
        <v>74</v>
      </c>
      <c r="D38" s="160" t="s">
        <v>75</v>
      </c>
      <c r="E38" s="161">
        <v>10</v>
      </c>
      <c r="F38" s="153">
        <v>350</v>
      </c>
      <c r="G38" s="146">
        <f t="shared" si="0"/>
        <v>3500</v>
      </c>
      <c r="H38" s="147"/>
      <c r="I38" s="147"/>
      <c r="J38" s="147"/>
      <c r="K38" s="147"/>
      <c r="L38" s="147"/>
      <c r="M38" s="147"/>
      <c r="N38" s="147"/>
      <c r="O38" s="147"/>
      <c r="P38" s="159"/>
      <c r="Q38" s="148"/>
      <c r="R38" s="169"/>
      <c r="S38" s="149"/>
      <c r="T38" s="150"/>
      <c r="U38" s="150"/>
    </row>
    <row r="39" spans="1:21" s="130" customFormat="1" ht="27" customHeight="1" x14ac:dyDescent="0.2">
      <c r="A39" s="142">
        <v>15</v>
      </c>
      <c r="B39" s="143" t="s">
        <v>76</v>
      </c>
      <c r="C39" s="143" t="s">
        <v>77</v>
      </c>
      <c r="D39" s="154" t="s">
        <v>61</v>
      </c>
      <c r="E39" s="155">
        <v>100</v>
      </c>
      <c r="F39" s="145">
        <v>2665</v>
      </c>
      <c r="G39" s="146">
        <f t="shared" si="0"/>
        <v>266500</v>
      </c>
      <c r="H39" s="147"/>
      <c r="I39" s="147"/>
      <c r="J39" s="147"/>
      <c r="K39" s="147"/>
      <c r="L39" s="147"/>
      <c r="M39" s="147"/>
      <c r="N39" s="147"/>
      <c r="O39" s="147"/>
      <c r="P39" s="159"/>
      <c r="Q39" s="148"/>
      <c r="R39" s="169"/>
      <c r="S39" s="149"/>
      <c r="T39" s="150"/>
      <c r="U39" s="150"/>
    </row>
    <row r="40" spans="1:21" s="29" customFormat="1" ht="27" customHeight="1" x14ac:dyDescent="0.2">
      <c r="A40" s="52">
        <v>16</v>
      </c>
      <c r="B40" s="53" t="s">
        <v>78</v>
      </c>
      <c r="C40" s="53" t="s">
        <v>79</v>
      </c>
      <c r="D40" s="53" t="s">
        <v>80</v>
      </c>
      <c r="E40" s="54">
        <v>32</v>
      </c>
      <c r="F40" s="31">
        <v>5500</v>
      </c>
      <c r="G40" s="108">
        <f t="shared" si="0"/>
        <v>176000</v>
      </c>
      <c r="H40" s="116">
        <v>2450</v>
      </c>
      <c r="I40" s="116"/>
      <c r="J40" s="121"/>
      <c r="K40" s="121"/>
      <c r="L40" s="125"/>
      <c r="M40" s="125"/>
      <c r="N40" s="129"/>
      <c r="O40" s="129"/>
      <c r="P40" s="139">
        <f>H40</f>
        <v>2450</v>
      </c>
      <c r="Q40" s="140"/>
      <c r="R40" s="171">
        <f t="shared" si="1"/>
        <v>78400</v>
      </c>
      <c r="S40" s="27"/>
      <c r="T40" s="28"/>
      <c r="U40" s="28"/>
    </row>
    <row r="41" spans="1:21" s="130" customFormat="1" ht="27" customHeight="1" x14ac:dyDescent="0.2">
      <c r="A41" s="142">
        <v>17</v>
      </c>
      <c r="B41" s="154" t="s">
        <v>81</v>
      </c>
      <c r="C41" s="154" t="s">
        <v>82</v>
      </c>
      <c r="D41" s="154" t="s">
        <v>83</v>
      </c>
      <c r="E41" s="155">
        <v>6</v>
      </c>
      <c r="F41" s="145">
        <v>2700</v>
      </c>
      <c r="G41" s="146">
        <f t="shared" si="0"/>
        <v>16200</v>
      </c>
      <c r="H41" s="147"/>
      <c r="I41" s="147"/>
      <c r="J41" s="147"/>
      <c r="K41" s="147"/>
      <c r="L41" s="147"/>
      <c r="M41" s="147"/>
      <c r="N41" s="147"/>
      <c r="O41" s="147"/>
      <c r="P41" s="159"/>
      <c r="Q41" s="148"/>
      <c r="R41" s="169"/>
      <c r="S41" s="149"/>
      <c r="T41" s="150"/>
      <c r="U41" s="150"/>
    </row>
    <row r="42" spans="1:21" s="130" customFormat="1" ht="27" customHeight="1" x14ac:dyDescent="0.2">
      <c r="A42" s="142">
        <v>18</v>
      </c>
      <c r="B42" s="154" t="s">
        <v>81</v>
      </c>
      <c r="C42" s="154" t="s">
        <v>84</v>
      </c>
      <c r="D42" s="154" t="s">
        <v>83</v>
      </c>
      <c r="E42" s="155">
        <v>6</v>
      </c>
      <c r="F42" s="145">
        <v>2700</v>
      </c>
      <c r="G42" s="146">
        <f t="shared" si="0"/>
        <v>16200</v>
      </c>
      <c r="H42" s="147"/>
      <c r="I42" s="147"/>
      <c r="J42" s="147"/>
      <c r="K42" s="147"/>
      <c r="L42" s="147"/>
      <c r="M42" s="147"/>
      <c r="N42" s="147"/>
      <c r="O42" s="147"/>
      <c r="P42" s="159"/>
      <c r="Q42" s="148"/>
      <c r="R42" s="169"/>
      <c r="S42" s="149"/>
      <c r="T42" s="150"/>
      <c r="U42" s="150"/>
    </row>
    <row r="43" spans="1:21" s="29" customFormat="1" ht="27" customHeight="1" x14ac:dyDescent="0.2">
      <c r="A43" s="52">
        <v>19</v>
      </c>
      <c r="B43" s="30" t="s">
        <v>85</v>
      </c>
      <c r="C43" s="30" t="s">
        <v>86</v>
      </c>
      <c r="D43" s="53" t="s">
        <v>61</v>
      </c>
      <c r="E43" s="54">
        <v>3500</v>
      </c>
      <c r="F43" s="31">
        <v>450</v>
      </c>
      <c r="G43" s="108">
        <f t="shared" si="0"/>
        <v>1575000</v>
      </c>
      <c r="H43" s="116">
        <v>306</v>
      </c>
      <c r="I43" s="116"/>
      <c r="J43" s="121"/>
      <c r="K43" s="121"/>
      <c r="L43" s="125"/>
      <c r="M43" s="125"/>
      <c r="N43" s="129"/>
      <c r="O43" s="129"/>
      <c r="P43" s="139">
        <f>H43</f>
        <v>306</v>
      </c>
      <c r="Q43" s="140"/>
      <c r="R43" s="171">
        <f t="shared" si="1"/>
        <v>1071000</v>
      </c>
      <c r="S43" s="27"/>
      <c r="T43" s="28"/>
      <c r="U43" s="28"/>
    </row>
    <row r="44" spans="1:21" s="130" customFormat="1" ht="27" customHeight="1" x14ac:dyDescent="0.2">
      <c r="A44" s="142">
        <v>20</v>
      </c>
      <c r="B44" s="162" t="s">
        <v>87</v>
      </c>
      <c r="C44" s="162" t="s">
        <v>88</v>
      </c>
      <c r="D44" s="160" t="s">
        <v>61</v>
      </c>
      <c r="E44" s="161">
        <v>10</v>
      </c>
      <c r="F44" s="153">
        <v>7860</v>
      </c>
      <c r="G44" s="146">
        <f t="shared" si="0"/>
        <v>78600</v>
      </c>
      <c r="H44" s="147"/>
      <c r="I44" s="147"/>
      <c r="J44" s="147"/>
      <c r="K44" s="147"/>
      <c r="L44" s="147"/>
      <c r="M44" s="147"/>
      <c r="N44" s="147"/>
      <c r="O44" s="147"/>
      <c r="P44" s="159"/>
      <c r="Q44" s="148"/>
      <c r="R44" s="169"/>
      <c r="S44" s="149"/>
      <c r="T44" s="150"/>
      <c r="U44" s="150"/>
    </row>
    <row r="45" spans="1:21" s="130" customFormat="1" ht="27" customHeight="1" x14ac:dyDescent="0.2">
      <c r="A45" s="142">
        <v>21</v>
      </c>
      <c r="B45" s="162" t="s">
        <v>89</v>
      </c>
      <c r="C45" s="162" t="s">
        <v>90</v>
      </c>
      <c r="D45" s="160" t="s">
        <v>91</v>
      </c>
      <c r="E45" s="161">
        <v>1</v>
      </c>
      <c r="F45" s="153">
        <v>54120</v>
      </c>
      <c r="G45" s="146">
        <f t="shared" si="0"/>
        <v>54120</v>
      </c>
      <c r="H45" s="147"/>
      <c r="I45" s="147"/>
      <c r="J45" s="147"/>
      <c r="K45" s="147"/>
      <c r="L45" s="147"/>
      <c r="M45" s="147"/>
      <c r="N45" s="157"/>
      <c r="O45" s="147"/>
      <c r="P45" s="147"/>
      <c r="Q45" s="148"/>
      <c r="R45" s="169"/>
      <c r="S45" s="149"/>
      <c r="T45" s="150"/>
      <c r="U45" s="150"/>
    </row>
    <row r="46" spans="1:21" s="29" customFormat="1" ht="27" customHeight="1" x14ac:dyDescent="0.2">
      <c r="A46" s="52">
        <v>22</v>
      </c>
      <c r="B46" s="59" t="s">
        <v>92</v>
      </c>
      <c r="C46" s="59" t="s">
        <v>93</v>
      </c>
      <c r="D46" s="56" t="s">
        <v>61</v>
      </c>
      <c r="E46" s="57">
        <v>30</v>
      </c>
      <c r="F46" s="55">
        <v>9740</v>
      </c>
      <c r="G46" s="108">
        <f t="shared" si="0"/>
        <v>292200</v>
      </c>
      <c r="H46" s="116"/>
      <c r="I46" s="116"/>
      <c r="J46" s="121">
        <v>9720</v>
      </c>
      <c r="K46" s="121"/>
      <c r="L46" s="125"/>
      <c r="M46" s="125"/>
      <c r="N46" s="129">
        <v>9730</v>
      </c>
      <c r="O46" s="129"/>
      <c r="P46" s="121">
        <f>J46</f>
        <v>9720</v>
      </c>
      <c r="Q46" s="141"/>
      <c r="R46" s="172">
        <f t="shared" si="1"/>
        <v>291600</v>
      </c>
      <c r="S46" s="27"/>
      <c r="T46" s="28"/>
      <c r="U46" s="28"/>
    </row>
    <row r="47" spans="1:21" s="29" customFormat="1" ht="27" customHeight="1" x14ac:dyDescent="0.2">
      <c r="A47" s="52">
        <v>23</v>
      </c>
      <c r="B47" s="59" t="s">
        <v>94</v>
      </c>
      <c r="C47" s="60" t="s">
        <v>95</v>
      </c>
      <c r="D47" s="56" t="s">
        <v>61</v>
      </c>
      <c r="E47" s="57">
        <v>10</v>
      </c>
      <c r="F47" s="55">
        <v>2500</v>
      </c>
      <c r="G47" s="108">
        <f t="shared" si="0"/>
        <v>25000</v>
      </c>
      <c r="H47" s="116"/>
      <c r="I47" s="116"/>
      <c r="J47" s="121">
        <v>2400</v>
      </c>
      <c r="K47" s="121"/>
      <c r="L47" s="125"/>
      <c r="M47" s="125"/>
      <c r="N47" s="129">
        <v>2450</v>
      </c>
      <c r="O47" s="129"/>
      <c r="P47" s="121">
        <f>J47</f>
        <v>2400</v>
      </c>
      <c r="Q47" s="141"/>
      <c r="R47" s="172">
        <f t="shared" si="1"/>
        <v>24000</v>
      </c>
      <c r="S47" s="27"/>
      <c r="T47" s="28"/>
      <c r="U47" s="28"/>
    </row>
    <row r="48" spans="1:21" s="130" customFormat="1" ht="27" customHeight="1" x14ac:dyDescent="0.2">
      <c r="A48" s="142">
        <v>24</v>
      </c>
      <c r="B48" s="162" t="s">
        <v>96</v>
      </c>
      <c r="C48" s="162" t="s">
        <v>97</v>
      </c>
      <c r="D48" s="160" t="s">
        <v>61</v>
      </c>
      <c r="E48" s="161">
        <v>8</v>
      </c>
      <c r="F48" s="153">
        <v>430</v>
      </c>
      <c r="G48" s="146">
        <f t="shared" si="0"/>
        <v>3440</v>
      </c>
      <c r="H48" s="147"/>
      <c r="I48" s="147"/>
      <c r="J48" s="147"/>
      <c r="K48" s="147"/>
      <c r="L48" s="147"/>
      <c r="M48" s="147"/>
      <c r="N48" s="147"/>
      <c r="O48" s="147"/>
      <c r="P48" s="147"/>
      <c r="Q48" s="148"/>
      <c r="R48" s="169"/>
      <c r="S48" s="149"/>
      <c r="T48" s="150"/>
      <c r="U48" s="150"/>
    </row>
    <row r="49" spans="1:26" s="130" customFormat="1" ht="27" customHeight="1" x14ac:dyDescent="0.2">
      <c r="A49" s="142">
        <v>25</v>
      </c>
      <c r="B49" s="162" t="s">
        <v>98</v>
      </c>
      <c r="C49" s="162" t="s">
        <v>99</v>
      </c>
      <c r="D49" s="160" t="s">
        <v>61</v>
      </c>
      <c r="E49" s="161">
        <v>1</v>
      </c>
      <c r="F49" s="153">
        <v>4000</v>
      </c>
      <c r="G49" s="146">
        <f t="shared" si="0"/>
        <v>4000</v>
      </c>
      <c r="H49" s="147"/>
      <c r="I49" s="147"/>
      <c r="J49" s="147"/>
      <c r="K49" s="147"/>
      <c r="L49" s="147"/>
      <c r="M49" s="147"/>
      <c r="N49" s="147"/>
      <c r="O49" s="147"/>
      <c r="P49" s="147"/>
      <c r="Q49" s="148"/>
      <c r="R49" s="169"/>
      <c r="S49" s="149"/>
      <c r="T49" s="150"/>
      <c r="U49" s="150"/>
    </row>
    <row r="50" spans="1:26" s="130" customFormat="1" ht="27" customHeight="1" x14ac:dyDescent="0.2">
      <c r="A50" s="142">
        <v>26</v>
      </c>
      <c r="B50" s="162" t="s">
        <v>100</v>
      </c>
      <c r="C50" s="162" t="s">
        <v>100</v>
      </c>
      <c r="D50" s="160" t="s">
        <v>61</v>
      </c>
      <c r="E50" s="161">
        <v>10</v>
      </c>
      <c r="F50" s="153">
        <v>400</v>
      </c>
      <c r="G50" s="146">
        <f t="shared" si="0"/>
        <v>4000</v>
      </c>
      <c r="H50" s="147"/>
      <c r="I50" s="147"/>
      <c r="J50" s="147"/>
      <c r="K50" s="147"/>
      <c r="L50" s="147"/>
      <c r="M50" s="147"/>
      <c r="N50" s="147"/>
      <c r="O50" s="147"/>
      <c r="P50" s="147"/>
      <c r="Q50" s="148"/>
      <c r="R50" s="169"/>
      <c r="S50" s="149"/>
      <c r="T50" s="150"/>
      <c r="U50" s="150"/>
    </row>
    <row r="51" spans="1:26" s="130" customFormat="1" ht="27" customHeight="1" x14ac:dyDescent="0.2">
      <c r="A51" s="142">
        <v>27</v>
      </c>
      <c r="B51" s="162" t="s">
        <v>101</v>
      </c>
      <c r="C51" s="162" t="s">
        <v>101</v>
      </c>
      <c r="D51" s="160" t="s">
        <v>61</v>
      </c>
      <c r="E51" s="161">
        <v>1</v>
      </c>
      <c r="F51" s="153">
        <v>2600</v>
      </c>
      <c r="G51" s="146">
        <f t="shared" si="0"/>
        <v>2600</v>
      </c>
      <c r="H51" s="147"/>
      <c r="I51" s="147"/>
      <c r="J51" s="147"/>
      <c r="K51" s="147"/>
      <c r="L51" s="147"/>
      <c r="M51" s="147"/>
      <c r="N51" s="147"/>
      <c r="O51" s="147"/>
      <c r="P51" s="147"/>
      <c r="Q51" s="148"/>
      <c r="R51" s="169"/>
      <c r="S51" s="149"/>
      <c r="T51" s="150"/>
      <c r="U51" s="150"/>
    </row>
    <row r="52" spans="1:26" s="130" customFormat="1" ht="27" customHeight="1" x14ac:dyDescent="0.2">
      <c r="A52" s="142">
        <v>28</v>
      </c>
      <c r="B52" s="162" t="s">
        <v>102</v>
      </c>
      <c r="C52" s="162" t="s">
        <v>103</v>
      </c>
      <c r="D52" s="160" t="s">
        <v>61</v>
      </c>
      <c r="E52" s="161">
        <v>1</v>
      </c>
      <c r="F52" s="153">
        <v>8960</v>
      </c>
      <c r="G52" s="146">
        <f t="shared" si="0"/>
        <v>8960</v>
      </c>
      <c r="H52" s="147"/>
      <c r="I52" s="147"/>
      <c r="J52" s="147"/>
      <c r="K52" s="147"/>
      <c r="L52" s="147"/>
      <c r="M52" s="147"/>
      <c r="N52" s="147"/>
      <c r="O52" s="147"/>
      <c r="P52" s="147"/>
      <c r="Q52" s="148"/>
      <c r="R52" s="169"/>
      <c r="S52" s="149"/>
      <c r="T52" s="150"/>
      <c r="U52" s="150"/>
    </row>
    <row r="53" spans="1:26" s="130" customFormat="1" ht="27" customHeight="1" x14ac:dyDescent="0.2">
      <c r="A53" s="142">
        <v>29</v>
      </c>
      <c r="B53" s="162" t="s">
        <v>104</v>
      </c>
      <c r="C53" s="162" t="s">
        <v>105</v>
      </c>
      <c r="D53" s="160" t="s">
        <v>61</v>
      </c>
      <c r="E53" s="161">
        <v>6</v>
      </c>
      <c r="F53" s="153">
        <v>5920</v>
      </c>
      <c r="G53" s="146">
        <f t="shared" si="0"/>
        <v>35520</v>
      </c>
      <c r="H53" s="147"/>
      <c r="I53" s="147"/>
      <c r="J53" s="147"/>
      <c r="K53" s="147"/>
      <c r="L53" s="147"/>
      <c r="M53" s="147"/>
      <c r="N53" s="147"/>
      <c r="O53" s="147"/>
      <c r="P53" s="147"/>
      <c r="Q53" s="148"/>
      <c r="R53" s="169"/>
      <c r="S53" s="149"/>
      <c r="T53" s="150"/>
      <c r="U53" s="150"/>
    </row>
    <row r="54" spans="1:26" s="130" customFormat="1" ht="27" customHeight="1" x14ac:dyDescent="0.2">
      <c r="A54" s="142">
        <v>30</v>
      </c>
      <c r="B54" s="162" t="s">
        <v>106</v>
      </c>
      <c r="C54" s="162" t="s">
        <v>107</v>
      </c>
      <c r="D54" s="160" t="s">
        <v>108</v>
      </c>
      <c r="E54" s="161">
        <v>1</v>
      </c>
      <c r="F54" s="153">
        <v>20000</v>
      </c>
      <c r="G54" s="146">
        <f t="shared" si="0"/>
        <v>20000</v>
      </c>
      <c r="H54" s="147"/>
      <c r="I54" s="147"/>
      <c r="J54" s="147"/>
      <c r="K54" s="147"/>
      <c r="L54" s="147"/>
      <c r="M54" s="147"/>
      <c r="N54" s="147"/>
      <c r="O54" s="147"/>
      <c r="P54" s="147"/>
      <c r="Q54" s="148"/>
      <c r="R54" s="169"/>
      <c r="S54" s="149"/>
      <c r="T54" s="150"/>
      <c r="U54" s="150"/>
    </row>
    <row r="55" spans="1:26" s="29" customFormat="1" ht="27" customHeight="1" x14ac:dyDescent="0.2">
      <c r="A55" s="100"/>
      <c r="B55" s="101" t="s">
        <v>109</v>
      </c>
      <c r="C55" s="102"/>
      <c r="D55" s="103"/>
      <c r="E55" s="104"/>
      <c r="F55" s="105"/>
      <c r="G55" s="106">
        <f>SUM(G25:G54)</f>
        <v>4037701.64</v>
      </c>
      <c r="H55" s="116"/>
      <c r="I55" s="116"/>
      <c r="J55" s="121"/>
      <c r="K55" s="121"/>
      <c r="L55" s="125"/>
      <c r="M55" s="125"/>
      <c r="N55" s="129"/>
      <c r="O55" s="129"/>
      <c r="P55" s="40"/>
      <c r="Q55" s="13"/>
      <c r="R55" s="163">
        <f>SUM(R25:R54)</f>
        <v>1812200</v>
      </c>
      <c r="S55" s="27"/>
      <c r="T55" s="28"/>
      <c r="U55" s="28"/>
    </row>
    <row r="56" spans="1:26" s="63" customFormat="1" ht="33" customHeight="1" x14ac:dyDescent="0.2">
      <c r="A56" s="135" t="s">
        <v>116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7"/>
      <c r="R56" s="173"/>
      <c r="S56" s="17"/>
      <c r="T56" s="17"/>
      <c r="U56" s="17"/>
      <c r="V56" s="17"/>
      <c r="W56" s="17"/>
      <c r="X56" s="17"/>
      <c r="Y56" s="17"/>
      <c r="Z56" s="17"/>
    </row>
    <row r="57" spans="1:26" s="63" customFormat="1" ht="19.5" customHeight="1" x14ac:dyDescent="0.2">
      <c r="A57" s="61" t="s">
        <v>21</v>
      </c>
      <c r="B57" s="41"/>
      <c r="C57" s="41"/>
      <c r="D57" s="41"/>
      <c r="E57" s="62"/>
      <c r="F57" s="62"/>
      <c r="G57" s="62"/>
      <c r="H57" s="41"/>
      <c r="I57" s="41"/>
      <c r="J57" s="41"/>
      <c r="K57" s="41"/>
      <c r="L57" s="41"/>
      <c r="M57" s="41"/>
      <c r="N57" s="41"/>
      <c r="O57" s="41"/>
      <c r="P57" s="41"/>
      <c r="Q57" s="17"/>
      <c r="R57" s="173"/>
      <c r="S57" s="17"/>
      <c r="T57" s="17"/>
      <c r="U57" s="17"/>
      <c r="V57" s="17"/>
      <c r="W57" s="17"/>
      <c r="X57" s="17"/>
      <c r="Y57" s="17"/>
      <c r="Z57" s="17"/>
    </row>
    <row r="58" spans="1:26" s="63" customFormat="1" x14ac:dyDescent="0.2">
      <c r="D58" s="41"/>
      <c r="E58" s="62"/>
      <c r="F58" s="62"/>
      <c r="G58" s="62"/>
      <c r="H58" s="41"/>
      <c r="I58" s="41"/>
      <c r="J58" s="41"/>
      <c r="K58" s="41"/>
      <c r="L58" s="41"/>
      <c r="M58" s="41"/>
      <c r="N58" s="41"/>
      <c r="O58" s="41"/>
      <c r="P58" s="41"/>
      <c r="Q58" s="17"/>
      <c r="R58" s="173"/>
      <c r="S58" s="17"/>
      <c r="T58" s="17"/>
      <c r="U58" s="17"/>
      <c r="V58" s="17"/>
      <c r="W58" s="17"/>
      <c r="X58" s="17"/>
      <c r="Y58" s="17"/>
      <c r="Z58" s="17"/>
    </row>
    <row r="59" spans="1:26" s="63" customFormat="1" ht="60" x14ac:dyDescent="0.2">
      <c r="A59" s="50" t="s">
        <v>0</v>
      </c>
      <c r="B59" s="39" t="s">
        <v>14</v>
      </c>
      <c r="C59" s="39" t="s">
        <v>19</v>
      </c>
      <c r="D59" s="41"/>
      <c r="E59" s="62"/>
      <c r="F59" s="62"/>
      <c r="G59" s="62"/>
      <c r="H59" s="41"/>
      <c r="I59" s="41"/>
      <c r="J59" s="41"/>
      <c r="K59" s="41"/>
      <c r="L59" s="41"/>
      <c r="M59" s="41"/>
      <c r="N59" s="41"/>
      <c r="O59" s="41"/>
      <c r="P59" s="41"/>
      <c r="Q59" s="17"/>
      <c r="R59" s="173"/>
      <c r="S59" s="17"/>
      <c r="T59" s="17"/>
      <c r="U59" s="17"/>
      <c r="V59" s="17"/>
      <c r="W59" s="17"/>
      <c r="X59" s="17"/>
      <c r="Y59" s="17"/>
      <c r="Z59" s="17"/>
    </row>
    <row r="60" spans="1:26" s="63" customFormat="1" ht="36" x14ac:dyDescent="0.2">
      <c r="A60" s="50">
        <v>1</v>
      </c>
      <c r="B60" s="50" t="str">
        <f>B16</f>
        <v>ТОО "РЭМИ"</v>
      </c>
      <c r="C60" s="50" t="s">
        <v>18</v>
      </c>
      <c r="D60" s="41"/>
      <c r="E60" s="62"/>
      <c r="F60" s="62"/>
      <c r="G60" s="62"/>
      <c r="H60" s="41"/>
      <c r="I60" s="41"/>
      <c r="J60" s="41"/>
      <c r="K60" s="41"/>
      <c r="L60" s="41"/>
      <c r="M60" s="41"/>
      <c r="N60" s="41"/>
      <c r="O60" s="41"/>
      <c r="P60" s="41"/>
      <c r="Q60" s="17"/>
      <c r="R60" s="173"/>
      <c r="S60" s="17"/>
      <c r="T60" s="17"/>
      <c r="U60" s="17"/>
      <c r="V60" s="17"/>
      <c r="W60" s="17"/>
      <c r="X60" s="17"/>
      <c r="Y60" s="17"/>
      <c r="Z60" s="17"/>
    </row>
    <row r="61" spans="1:26" s="63" customFormat="1" ht="36" x14ac:dyDescent="0.2">
      <c r="A61" s="50">
        <v>2</v>
      </c>
      <c r="B61" s="50" t="str">
        <f>B17</f>
        <v>ТОО "НПО МедиДез "</v>
      </c>
      <c r="C61" s="50" t="s">
        <v>18</v>
      </c>
      <c r="D61" s="41"/>
      <c r="E61" s="62"/>
      <c r="F61" s="62"/>
      <c r="G61" s="62"/>
      <c r="H61" s="41"/>
      <c r="I61" s="41"/>
      <c r="J61" s="41"/>
      <c r="K61" s="41"/>
      <c r="L61" s="41"/>
      <c r="M61" s="41"/>
      <c r="N61" s="41"/>
      <c r="O61" s="41"/>
      <c r="P61" s="41"/>
      <c r="Q61" s="17"/>
      <c r="R61" s="173"/>
      <c r="S61" s="17"/>
      <c r="T61" s="17"/>
      <c r="U61" s="17"/>
      <c r="V61" s="17"/>
      <c r="W61" s="17"/>
      <c r="X61" s="17"/>
      <c r="Y61" s="17"/>
      <c r="Z61" s="17"/>
    </row>
    <row r="62" spans="1:26" s="63" customFormat="1" ht="36" x14ac:dyDescent="0.2">
      <c r="A62" s="50">
        <v>3</v>
      </c>
      <c r="B62" s="50" t="str">
        <f>B18</f>
        <v>ТОО "Аудан-Дәрі"</v>
      </c>
      <c r="C62" s="50" t="s">
        <v>18</v>
      </c>
      <c r="D62" s="41"/>
      <c r="E62" s="62"/>
      <c r="F62" s="62"/>
      <c r="G62" s="62"/>
      <c r="H62" s="41"/>
      <c r="I62" s="41"/>
      <c r="J62" s="41"/>
      <c r="K62" s="41"/>
      <c r="L62" s="41"/>
      <c r="M62" s="41"/>
      <c r="N62" s="41"/>
      <c r="O62" s="41"/>
      <c r="P62" s="41"/>
      <c r="Q62" s="17"/>
      <c r="R62" s="173"/>
      <c r="S62" s="17"/>
      <c r="T62" s="17"/>
      <c r="U62" s="17"/>
      <c r="V62" s="17"/>
      <c r="W62" s="17"/>
      <c r="X62" s="17"/>
      <c r="Y62" s="17"/>
      <c r="Z62" s="17"/>
    </row>
    <row r="63" spans="1:26" s="63" customFormat="1" ht="36" x14ac:dyDescent="0.2">
      <c r="A63" s="50">
        <v>4</v>
      </c>
      <c r="B63" s="50" t="str">
        <f>B19</f>
        <v>ТОО "Adlet Medical"</v>
      </c>
      <c r="C63" s="50" t="s">
        <v>18</v>
      </c>
      <c r="D63" s="41"/>
      <c r="E63" s="62"/>
      <c r="F63" s="62"/>
      <c r="G63" s="62"/>
      <c r="H63" s="41"/>
      <c r="I63" s="41"/>
      <c r="J63" s="41"/>
      <c r="K63" s="41"/>
      <c r="L63" s="41"/>
      <c r="M63" s="41"/>
      <c r="N63" s="41"/>
      <c r="O63" s="41"/>
      <c r="P63" s="41"/>
      <c r="Q63" s="17"/>
      <c r="R63" s="173"/>
      <c r="S63" s="17"/>
      <c r="T63" s="17"/>
      <c r="U63" s="17"/>
      <c r="V63" s="17"/>
      <c r="W63" s="17"/>
      <c r="X63" s="17"/>
      <c r="Y63" s="17"/>
      <c r="Z63" s="17"/>
    </row>
    <row r="64" spans="1:26" s="63" customFormat="1" x14ac:dyDescent="0.2">
      <c r="A64" s="51"/>
      <c r="B64" s="51"/>
      <c r="C64" s="51"/>
      <c r="D64" s="41"/>
      <c r="E64" s="62"/>
      <c r="F64" s="62"/>
      <c r="G64" s="62"/>
      <c r="H64" s="41"/>
      <c r="I64" s="41"/>
      <c r="J64" s="41"/>
      <c r="K64" s="41"/>
      <c r="L64" s="41"/>
      <c r="M64" s="41"/>
      <c r="N64" s="41"/>
      <c r="O64" s="41"/>
      <c r="P64" s="41"/>
      <c r="Q64" s="17"/>
      <c r="R64" s="173"/>
      <c r="S64" s="17"/>
      <c r="T64" s="17"/>
      <c r="U64" s="17"/>
      <c r="V64" s="17"/>
      <c r="W64" s="17"/>
      <c r="X64" s="17"/>
      <c r="Y64" s="17"/>
      <c r="Z64" s="17"/>
    </row>
    <row r="65" spans="1:26" s="63" customFormat="1" x14ac:dyDescent="0.2">
      <c r="D65" s="41"/>
      <c r="E65" s="62"/>
      <c r="F65" s="62"/>
      <c r="G65" s="62"/>
      <c r="H65" s="41"/>
      <c r="I65" s="41"/>
      <c r="J65" s="41"/>
      <c r="K65" s="41"/>
      <c r="L65" s="41"/>
      <c r="M65" s="41"/>
      <c r="N65" s="41"/>
      <c r="O65" s="41"/>
      <c r="P65" s="41"/>
      <c r="Q65" s="17"/>
      <c r="R65" s="173"/>
      <c r="S65" s="17"/>
      <c r="T65" s="17"/>
      <c r="U65" s="17"/>
      <c r="V65" s="17"/>
      <c r="W65" s="17"/>
      <c r="X65" s="17"/>
      <c r="Y65" s="17"/>
      <c r="Z65" s="17"/>
    </row>
    <row r="66" spans="1:26" s="63" customFormat="1" x14ac:dyDescent="0.2">
      <c r="A66" s="63" t="s">
        <v>20</v>
      </c>
      <c r="D66" s="41"/>
      <c r="E66" s="62"/>
      <c r="F66" s="62"/>
      <c r="G66" s="62"/>
      <c r="H66" s="41"/>
      <c r="I66" s="41"/>
      <c r="J66" s="41"/>
      <c r="K66" s="41"/>
      <c r="L66" s="41"/>
      <c r="M66" s="41"/>
      <c r="N66" s="41"/>
      <c r="O66" s="41"/>
      <c r="P66" s="41"/>
      <c r="Q66" s="17"/>
      <c r="R66" s="173"/>
      <c r="S66" s="17"/>
      <c r="T66" s="17"/>
      <c r="U66" s="17"/>
      <c r="V66" s="17"/>
      <c r="W66" s="17"/>
      <c r="X66" s="17"/>
      <c r="Y66" s="17"/>
      <c r="Z66" s="17"/>
    </row>
    <row r="67" spans="1:26" x14ac:dyDescent="0.2">
      <c r="D67" s="41"/>
      <c r="E67" s="62"/>
      <c r="F67" s="62"/>
      <c r="G67" s="62"/>
      <c r="H67" s="41"/>
      <c r="I67" s="41"/>
      <c r="J67" s="41"/>
      <c r="K67" s="41"/>
      <c r="L67" s="41"/>
      <c r="M67" s="41"/>
      <c r="N67" s="41"/>
      <c r="O67" s="41"/>
      <c r="P67" s="41"/>
      <c r="Q67" s="42"/>
      <c r="R67" s="174"/>
      <c r="S67" s="42"/>
      <c r="T67" s="42"/>
      <c r="U67" s="42"/>
      <c r="V67" s="42"/>
      <c r="W67" s="42"/>
      <c r="X67" s="42"/>
      <c r="Y67" s="42"/>
      <c r="Z67" s="42"/>
    </row>
    <row r="68" spans="1:26" x14ac:dyDescent="0.2">
      <c r="D68" s="41"/>
      <c r="E68" s="62"/>
      <c r="F68" s="62"/>
      <c r="G68" s="62"/>
      <c r="H68" s="41"/>
      <c r="I68" s="41"/>
      <c r="J68" s="41"/>
      <c r="K68" s="41"/>
      <c r="L68" s="41"/>
      <c r="M68" s="41"/>
      <c r="N68" s="41"/>
      <c r="O68" s="41"/>
      <c r="P68" s="41"/>
      <c r="Q68" s="42"/>
      <c r="R68" s="174"/>
      <c r="S68" s="42"/>
      <c r="T68" s="42"/>
      <c r="U68" s="42"/>
      <c r="V68" s="42"/>
      <c r="W68" s="42"/>
      <c r="X68" s="42"/>
      <c r="Y68" s="42"/>
      <c r="Z68" s="42"/>
    </row>
    <row r="69" spans="1:26" ht="12.75" x14ac:dyDescent="0.2">
      <c r="A69" s="64" t="s">
        <v>117</v>
      </c>
      <c r="D69" s="41"/>
      <c r="E69" s="62"/>
      <c r="F69" s="62"/>
      <c r="G69" s="62"/>
      <c r="H69" s="41"/>
      <c r="I69" s="41"/>
      <c r="J69" s="41"/>
      <c r="K69" s="41"/>
      <c r="L69" s="41"/>
      <c r="M69" s="41"/>
      <c r="N69" s="41"/>
      <c r="O69" s="41"/>
      <c r="P69" s="41"/>
      <c r="Q69" s="42"/>
      <c r="R69" s="174"/>
      <c r="S69" s="42"/>
      <c r="T69" s="42"/>
      <c r="U69" s="42"/>
      <c r="V69" s="42"/>
      <c r="W69" s="42"/>
      <c r="X69" s="42"/>
      <c r="Y69" s="42"/>
      <c r="Z69" s="42"/>
    </row>
    <row r="70" spans="1:26" s="63" customFormat="1" x14ac:dyDescent="0.2">
      <c r="A70" s="41"/>
      <c r="B70" s="41"/>
      <c r="C70" s="41"/>
      <c r="D70" s="41"/>
      <c r="E70" s="62"/>
      <c r="F70" s="62"/>
      <c r="G70" s="62"/>
      <c r="H70" s="41"/>
      <c r="I70" s="41"/>
      <c r="J70" s="41"/>
      <c r="K70" s="41"/>
      <c r="L70" s="41"/>
      <c r="M70" s="41"/>
      <c r="N70" s="41"/>
      <c r="O70" s="41"/>
      <c r="P70" s="41"/>
      <c r="Q70" s="17"/>
      <c r="R70" s="173"/>
      <c r="S70" s="17"/>
      <c r="T70" s="17"/>
      <c r="U70" s="17"/>
      <c r="V70" s="17"/>
      <c r="W70" s="17"/>
      <c r="X70" s="17"/>
      <c r="Y70" s="17"/>
      <c r="Z70" s="17"/>
    </row>
    <row r="71" spans="1:26" s="63" customFormat="1" ht="18.75" customHeight="1" x14ac:dyDescent="0.2">
      <c r="A71" s="136" t="s">
        <v>9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7"/>
      <c r="R71" s="173"/>
      <c r="S71" s="17"/>
      <c r="T71" s="17"/>
      <c r="U71" s="17"/>
      <c r="V71" s="17"/>
      <c r="W71" s="17"/>
      <c r="X71" s="17"/>
      <c r="Y71" s="17"/>
      <c r="Z71" s="17"/>
    </row>
    <row r="72" spans="1:26" ht="11.25" customHeight="1" x14ac:dyDescent="0.2">
      <c r="A72" s="17"/>
      <c r="B72" s="17"/>
      <c r="C72" s="17"/>
      <c r="D72" s="17"/>
      <c r="E72" s="65"/>
      <c r="F72" s="65"/>
      <c r="G72" s="65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3"/>
      <c r="S72" s="17"/>
      <c r="T72" s="17"/>
      <c r="U72" s="17"/>
      <c r="V72" s="17"/>
      <c r="W72" s="17"/>
      <c r="X72" s="17"/>
      <c r="Y72" s="17"/>
      <c r="Z72" s="17"/>
    </row>
    <row r="73" spans="1:26" ht="45.75" customHeight="1" x14ac:dyDescent="0.2">
      <c r="A73" s="35" t="s">
        <v>10</v>
      </c>
      <c r="B73" s="66" t="s">
        <v>11</v>
      </c>
      <c r="C73" s="86" t="s">
        <v>12</v>
      </c>
      <c r="D73" s="86"/>
      <c r="E73" s="86"/>
      <c r="F73" s="97" t="s">
        <v>13</v>
      </c>
      <c r="G73" s="97"/>
      <c r="H73" s="4"/>
      <c r="I73" s="4"/>
      <c r="J73" s="4"/>
      <c r="K73" s="4"/>
      <c r="L73" s="4"/>
      <c r="M73" s="4"/>
      <c r="N73" s="4"/>
      <c r="O73" s="4"/>
      <c r="P73" s="3"/>
      <c r="Q73" s="15"/>
      <c r="R73" s="74"/>
      <c r="S73" s="15"/>
      <c r="T73" s="15"/>
      <c r="U73" s="15"/>
      <c r="V73" s="12"/>
      <c r="W73" s="12"/>
    </row>
    <row r="74" spans="1:26" ht="25.5" customHeight="1" x14ac:dyDescent="0.2">
      <c r="A74" s="67">
        <v>1</v>
      </c>
      <c r="B74" s="68" t="str">
        <f>B60</f>
        <v>ТОО "РЭМИ"</v>
      </c>
      <c r="C74" s="87" t="s">
        <v>120</v>
      </c>
      <c r="D74" s="88"/>
      <c r="E74" s="89"/>
      <c r="F74" s="95">
        <f>R40+R43</f>
        <v>1149400</v>
      </c>
      <c r="G74" s="96"/>
      <c r="H74" s="43"/>
      <c r="I74" s="1"/>
      <c r="J74" s="43"/>
      <c r="K74" s="1"/>
      <c r="L74" s="43"/>
      <c r="M74" s="1"/>
      <c r="N74" s="1"/>
      <c r="O74" s="1"/>
      <c r="P74" s="15"/>
      <c r="Q74" s="15"/>
      <c r="R74" s="74"/>
      <c r="S74" s="15"/>
      <c r="T74" s="15"/>
      <c r="U74" s="15"/>
      <c r="V74" s="12"/>
      <c r="W74" s="12"/>
    </row>
    <row r="75" spans="1:26" ht="26.25" customHeight="1" x14ac:dyDescent="0.2">
      <c r="A75" s="67">
        <v>2</v>
      </c>
      <c r="B75" s="69" t="str">
        <f>B61</f>
        <v>ТОО "НПО МедиДез "</v>
      </c>
      <c r="C75" s="87" t="s">
        <v>119</v>
      </c>
      <c r="D75" s="88"/>
      <c r="E75" s="89"/>
      <c r="F75" s="95">
        <f>R46+R47</f>
        <v>315600</v>
      </c>
      <c r="G75" s="96"/>
      <c r="H75" s="43"/>
      <c r="I75" s="1"/>
      <c r="J75" s="43"/>
      <c r="K75" s="1"/>
      <c r="L75" s="43"/>
      <c r="M75" s="1"/>
      <c r="N75" s="1"/>
      <c r="O75" s="1"/>
      <c r="P75" s="15"/>
      <c r="Q75" s="15"/>
      <c r="R75" s="74"/>
      <c r="S75" s="15"/>
      <c r="T75" s="15"/>
      <c r="U75" s="15"/>
      <c r="V75" s="12"/>
      <c r="W75" s="12"/>
    </row>
    <row r="76" spans="1:26" ht="30" customHeight="1" x14ac:dyDescent="0.2">
      <c r="A76" s="67">
        <v>3</v>
      </c>
      <c r="B76" s="69" t="str">
        <f>B62</f>
        <v>ТОО "Аудан-Дәрі"</v>
      </c>
      <c r="C76" s="87" t="s">
        <v>118</v>
      </c>
      <c r="D76" s="88"/>
      <c r="E76" s="89"/>
      <c r="F76" s="95">
        <f>R31+R33+R34+R35</f>
        <v>347200</v>
      </c>
      <c r="G76" s="96"/>
      <c r="H76" s="43"/>
      <c r="I76" s="1"/>
      <c r="J76" s="43"/>
      <c r="K76" s="1"/>
      <c r="L76" s="43"/>
      <c r="M76" s="1"/>
      <c r="N76" s="1"/>
      <c r="O76" s="1"/>
      <c r="P76" s="15"/>
      <c r="Q76" s="15"/>
      <c r="R76" s="74"/>
      <c r="S76" s="15"/>
      <c r="T76" s="15"/>
      <c r="U76" s="15"/>
      <c r="V76" s="12"/>
      <c r="W76" s="12"/>
    </row>
    <row r="77" spans="1:26" ht="18" customHeight="1" x14ac:dyDescent="0.2">
      <c r="A77" s="67"/>
      <c r="B77" s="70"/>
      <c r="C77" s="87"/>
      <c r="D77" s="88"/>
      <c r="E77" s="89"/>
      <c r="F77" s="98">
        <f>SUM(F74:F76)</f>
        <v>1812200</v>
      </c>
      <c r="G77" s="99"/>
      <c r="H77" s="43"/>
      <c r="I77" s="1"/>
      <c r="J77" s="43"/>
      <c r="K77" s="1"/>
      <c r="L77" s="43"/>
      <c r="M77" s="1"/>
      <c r="N77" s="1"/>
      <c r="O77" s="1"/>
      <c r="P77" s="15"/>
      <c r="Q77" s="15"/>
      <c r="R77" s="74"/>
      <c r="S77" s="15"/>
      <c r="T77" s="15"/>
      <c r="U77" s="15"/>
      <c r="V77" s="12"/>
      <c r="W77" s="12"/>
    </row>
    <row r="78" spans="1:26" ht="12.75" x14ac:dyDescent="0.2">
      <c r="A78" s="64"/>
      <c r="B78" s="71"/>
      <c r="C78" s="72"/>
      <c r="D78" s="72"/>
      <c r="E78" s="73"/>
      <c r="F78" s="74"/>
      <c r="G78" s="109"/>
      <c r="H78" s="43"/>
      <c r="I78" s="1"/>
      <c r="J78" s="43"/>
      <c r="K78" s="1"/>
      <c r="L78" s="43"/>
      <c r="M78" s="1"/>
      <c r="N78" s="1"/>
      <c r="O78" s="1"/>
      <c r="P78" s="15"/>
      <c r="Q78" s="15"/>
      <c r="R78" s="74"/>
      <c r="S78" s="15"/>
      <c r="T78" s="15"/>
      <c r="U78" s="15"/>
      <c r="V78" s="12"/>
      <c r="W78" s="12"/>
    </row>
    <row r="79" spans="1:26" x14ac:dyDescent="0.2">
      <c r="A79" s="13"/>
      <c r="B79" s="13"/>
      <c r="C79" s="13"/>
      <c r="D79" s="78"/>
      <c r="E79" s="78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44"/>
      <c r="Q79" s="15"/>
      <c r="R79" s="175"/>
      <c r="S79" s="15"/>
      <c r="T79" s="16"/>
      <c r="U79" s="15"/>
      <c r="V79" s="15"/>
      <c r="W79" s="15"/>
      <c r="X79" s="12"/>
      <c r="Y79" s="12"/>
      <c r="Z79" s="12"/>
    </row>
    <row r="80" spans="1:26" s="19" customFormat="1" ht="15.75" x14ac:dyDescent="0.25">
      <c r="A80" s="75" t="s">
        <v>32</v>
      </c>
      <c r="B80" s="75"/>
      <c r="C80" s="75"/>
      <c r="D80" s="75"/>
      <c r="E80" s="75"/>
      <c r="F80" s="75"/>
      <c r="G80" s="110"/>
      <c r="H80" s="18"/>
      <c r="I80" s="18"/>
      <c r="J80" s="18"/>
      <c r="K80" s="18"/>
      <c r="L80" s="18"/>
      <c r="M80" s="18"/>
      <c r="N80" s="18"/>
      <c r="O80" s="18"/>
      <c r="P80" s="45"/>
      <c r="Q80" s="20"/>
      <c r="R80" s="176"/>
      <c r="S80" s="20"/>
      <c r="T80" s="21"/>
      <c r="U80" s="20"/>
      <c r="V80" s="20"/>
      <c r="W80" s="20"/>
      <c r="X80" s="18"/>
      <c r="Y80" s="18"/>
      <c r="Z80" s="18"/>
    </row>
    <row r="81" spans="1:22" s="19" customFormat="1" ht="15.75" x14ac:dyDescent="0.25">
      <c r="A81" s="76"/>
      <c r="B81" s="76"/>
      <c r="C81" s="76"/>
      <c r="D81" s="76"/>
      <c r="E81" s="77"/>
      <c r="F81" s="77"/>
      <c r="G81" s="111"/>
      <c r="P81" s="22"/>
      <c r="Q81" s="22"/>
      <c r="R81" s="177"/>
      <c r="S81" s="23"/>
      <c r="T81" s="22"/>
      <c r="U81" s="22"/>
      <c r="V81" s="22"/>
    </row>
    <row r="82" spans="1:22" ht="12.75" x14ac:dyDescent="0.2">
      <c r="A82" s="94" t="s">
        <v>25</v>
      </c>
      <c r="B82" s="94"/>
      <c r="C82" s="94"/>
      <c r="D82" s="94"/>
      <c r="E82" s="94"/>
      <c r="F82" s="94"/>
      <c r="G82" s="94"/>
      <c r="H82" s="1"/>
      <c r="I82" s="1"/>
      <c r="J82" s="1"/>
      <c r="K82" s="1"/>
      <c r="L82" s="1"/>
      <c r="M82" s="1"/>
      <c r="N82" s="1"/>
      <c r="O82" s="1"/>
    </row>
    <row r="83" spans="1:22" ht="12.75" x14ac:dyDescent="0.2">
      <c r="A83" s="76"/>
      <c r="B83" s="76"/>
      <c r="C83" s="76"/>
      <c r="D83" s="76"/>
      <c r="E83" s="77"/>
      <c r="F83" s="77"/>
      <c r="G83" s="111"/>
      <c r="H83" s="1"/>
      <c r="I83" s="1"/>
      <c r="J83" s="1"/>
      <c r="K83" s="1"/>
      <c r="L83" s="1"/>
      <c r="M83" s="1"/>
      <c r="N83" s="1"/>
      <c r="O83" s="1"/>
    </row>
    <row r="84" spans="1:22" ht="12.75" x14ac:dyDescent="0.2">
      <c r="A84" s="76"/>
      <c r="B84" s="76"/>
      <c r="C84" s="76"/>
      <c r="D84" s="76"/>
      <c r="E84" s="77"/>
      <c r="F84" s="77"/>
      <c r="G84" s="111"/>
      <c r="H84" s="1"/>
      <c r="I84" s="1"/>
      <c r="J84" s="1"/>
      <c r="K84" s="1"/>
      <c r="L84" s="1"/>
      <c r="M84" s="1"/>
      <c r="N84" s="1"/>
      <c r="O84" s="1"/>
    </row>
    <row r="85" spans="1:22" ht="12.75" x14ac:dyDescent="0.2">
      <c r="A85" s="94" t="s">
        <v>26</v>
      </c>
      <c r="B85" s="94"/>
      <c r="C85" s="94"/>
      <c r="D85" s="94"/>
      <c r="E85" s="94"/>
      <c r="F85" s="94"/>
      <c r="G85" s="94"/>
      <c r="H85" s="1"/>
      <c r="I85" s="1"/>
      <c r="J85" s="1"/>
      <c r="K85" s="1"/>
      <c r="L85" s="1"/>
      <c r="M85" s="1"/>
      <c r="N85" s="1"/>
      <c r="O85" s="1"/>
    </row>
    <row r="86" spans="1:22" ht="12.75" x14ac:dyDescent="0.2">
      <c r="A86" s="76"/>
      <c r="B86" s="76"/>
      <c r="C86" s="76"/>
      <c r="D86" s="76"/>
      <c r="E86" s="77"/>
      <c r="F86" s="77"/>
      <c r="G86" s="111"/>
      <c r="H86" s="1"/>
      <c r="I86" s="1"/>
      <c r="J86" s="1"/>
      <c r="K86" s="1"/>
      <c r="L86" s="1"/>
      <c r="M86" s="1"/>
      <c r="N86" s="1"/>
      <c r="O86" s="1"/>
    </row>
    <row r="87" spans="1:22" x14ac:dyDescent="0.2">
      <c r="H87" s="1"/>
      <c r="I87" s="1"/>
      <c r="J87" s="1"/>
      <c r="K87" s="1"/>
      <c r="L87" s="1"/>
      <c r="M87" s="1"/>
      <c r="N87" s="1"/>
      <c r="O87" s="1"/>
    </row>
  </sheetData>
  <mergeCells count="46">
    <mergeCell ref="F77:G77"/>
    <mergeCell ref="C77:E77"/>
    <mergeCell ref="J23:K23"/>
    <mergeCell ref="L22:M22"/>
    <mergeCell ref="L23:M23"/>
    <mergeCell ref="A85:G85"/>
    <mergeCell ref="R22:R24"/>
    <mergeCell ref="A82:G82"/>
    <mergeCell ref="C75:E75"/>
    <mergeCell ref="C76:E76"/>
    <mergeCell ref="F75:G75"/>
    <mergeCell ref="F76:G76"/>
    <mergeCell ref="F74:G74"/>
    <mergeCell ref="F73:G73"/>
    <mergeCell ref="N22:O22"/>
    <mergeCell ref="N23:O23"/>
    <mergeCell ref="A7:D7"/>
    <mergeCell ref="A2:O2"/>
    <mergeCell ref="A3:O3"/>
    <mergeCell ref="A4:D4"/>
    <mergeCell ref="A5:C5"/>
    <mergeCell ref="A6:P6"/>
    <mergeCell ref="J22:K22"/>
    <mergeCell ref="A14:P14"/>
    <mergeCell ref="X10:Z10"/>
    <mergeCell ref="A8:D8"/>
    <mergeCell ref="A9:O9"/>
    <mergeCell ref="A10:Q10"/>
    <mergeCell ref="A12:M12"/>
    <mergeCell ref="H22:I22"/>
    <mergeCell ref="D79:E79"/>
    <mergeCell ref="F79:O79"/>
    <mergeCell ref="A56:P56"/>
    <mergeCell ref="P22:P24"/>
    <mergeCell ref="E23:E24"/>
    <mergeCell ref="F23:F24"/>
    <mergeCell ref="G23:G24"/>
    <mergeCell ref="A22:A24"/>
    <mergeCell ref="B22:B24"/>
    <mergeCell ref="C22:C24"/>
    <mergeCell ref="D22:D24"/>
    <mergeCell ref="E22:G22"/>
    <mergeCell ref="A71:P71"/>
    <mergeCell ref="C73:E73"/>
    <mergeCell ref="C74:E74"/>
    <mergeCell ref="H23:I23"/>
  </mergeCells>
  <pageMargins left="3.937007874015748E-2" right="3.937007874015748E-2" top="0.55118110236220474" bottom="0.55118110236220474" header="0.31496062992125984" footer="0.31496062992125984"/>
  <pageSetup paperSize="9" scale="7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2022-02-14T11:44:45Z</cp:lastPrinted>
  <dcterms:created xsi:type="dcterms:W3CDTF">2017-08-07T04:16:40Z</dcterms:created>
  <dcterms:modified xsi:type="dcterms:W3CDTF">2022-02-14T12:09:47Z</dcterms:modified>
</cp:coreProperties>
</file>