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Рабочи стол ГЗ\2020\1729\ЗЦП 6 ЛС и ИМН\"/>
    </mc:Choice>
  </mc:AlternateContent>
  <bookViews>
    <workbookView xWindow="0" yWindow="0" windowWidth="19905" windowHeight="7290"/>
  </bookViews>
  <sheets>
    <sheet name="Протокол итогов ЗЦП" sheetId="1" r:id="rId1"/>
    <sheet name="Инкар" sheetId="3" r:id="rId2"/>
    <sheet name="САМРУК ЭЛИТ" sheetId="4" r:id="rId3"/>
    <sheet name="Аудан дари" sheetId="5" r:id="rId4"/>
    <sheet name="не состоялась" sheetId="7" r:id="rId5"/>
  </sheets>
  <definedNames>
    <definedName name="_xlnm._FilterDatabase" localSheetId="0" hidden="1">'Протокол итогов ЗЦП'!$A$21:$X$23</definedName>
    <definedName name="_xlnm.Print_Area" localSheetId="0">'Протокол итогов ЗЦП'!$A$1:$S$122</definedName>
  </definedNames>
  <calcPr calcId="162913"/>
</workbook>
</file>

<file path=xl/calcChain.xml><?xml version="1.0" encoding="utf-8"?>
<calcChain xmlns="http://schemas.openxmlformats.org/spreadsheetml/2006/main">
  <c r="G50" i="7" l="1"/>
  <c r="F111" i="1"/>
  <c r="F110" i="1"/>
  <c r="F109" i="1"/>
  <c r="O28" i="5"/>
  <c r="O25" i="5"/>
  <c r="O26" i="5"/>
  <c r="O27" i="5"/>
  <c r="O24" i="5"/>
  <c r="G28" i="5"/>
  <c r="M27" i="5"/>
  <c r="M26" i="5"/>
  <c r="M25" i="5"/>
  <c r="M24" i="5"/>
  <c r="L22" i="5"/>
  <c r="J22" i="5"/>
  <c r="H22" i="5"/>
  <c r="O61" i="4"/>
  <c r="O62" i="4"/>
  <c r="O63" i="4"/>
  <c r="O64" i="4"/>
  <c r="O65" i="4"/>
  <c r="O66" i="4"/>
  <c r="O67" i="4"/>
  <c r="O60" i="4"/>
  <c r="O68" i="4" s="1"/>
  <c r="G68" i="4"/>
  <c r="K67" i="4"/>
  <c r="K66" i="4"/>
  <c r="K65" i="4"/>
  <c r="K64" i="4"/>
  <c r="K63" i="4"/>
  <c r="K62" i="4"/>
  <c r="K61" i="4"/>
  <c r="K60" i="4"/>
  <c r="L58" i="4"/>
  <c r="J58" i="4"/>
  <c r="H58" i="4"/>
  <c r="O39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24" i="3"/>
  <c r="I32" i="3"/>
  <c r="G39" i="3"/>
  <c r="I38" i="3"/>
  <c r="I37" i="3"/>
  <c r="I36" i="3"/>
  <c r="K35" i="3"/>
  <c r="I35" i="3"/>
  <c r="I34" i="3"/>
  <c r="K33" i="3"/>
  <c r="I33" i="3"/>
  <c r="I31" i="3"/>
  <c r="I30" i="3"/>
  <c r="I29" i="3"/>
  <c r="I28" i="3"/>
  <c r="I27" i="3"/>
  <c r="I26" i="3"/>
  <c r="I25" i="3"/>
  <c r="I24" i="3"/>
  <c r="L22" i="3"/>
  <c r="J22" i="3"/>
  <c r="H22" i="3"/>
  <c r="R29" i="1"/>
  <c r="R30" i="1"/>
  <c r="R33" i="1"/>
  <c r="R34" i="1"/>
  <c r="R35" i="1"/>
  <c r="R36" i="1"/>
  <c r="R37" i="1"/>
  <c r="R38" i="1"/>
  <c r="R39" i="1"/>
  <c r="R40" i="1"/>
  <c r="R42" i="1"/>
  <c r="R45" i="1"/>
  <c r="R48" i="1"/>
  <c r="R50" i="1"/>
  <c r="R53" i="1"/>
  <c r="R55" i="1"/>
  <c r="R57" i="1"/>
  <c r="R59" i="1"/>
  <c r="R71" i="1"/>
  <c r="R75" i="1"/>
  <c r="R80" i="1"/>
  <c r="R81" i="1"/>
  <c r="R84" i="1"/>
  <c r="R85" i="1"/>
  <c r="R89" i="1"/>
  <c r="R91" i="1"/>
  <c r="R25" i="1"/>
  <c r="B99" i="1"/>
  <c r="M40" i="1"/>
  <c r="M39" i="1"/>
  <c r="M38" i="1"/>
  <c r="M37" i="1"/>
  <c r="K84" i="1"/>
  <c r="K71" i="1"/>
  <c r="K59" i="1"/>
  <c r="K29" i="1"/>
  <c r="K30" i="1"/>
  <c r="K33" i="1"/>
  <c r="K34" i="1"/>
  <c r="K35" i="1"/>
  <c r="K36" i="1"/>
  <c r="K80" i="1"/>
  <c r="J22" i="1"/>
  <c r="I45" i="1"/>
  <c r="I48" i="1"/>
  <c r="I91" i="1"/>
  <c r="I89" i="1"/>
  <c r="I85" i="1"/>
  <c r="I84" i="1"/>
  <c r="I75" i="1"/>
  <c r="I55" i="1"/>
  <c r="I53" i="1"/>
  <c r="I50" i="1"/>
  <c r="I42" i="1"/>
  <c r="B98" i="1" l="1"/>
  <c r="B109" i="1" s="1"/>
  <c r="B100" i="1"/>
  <c r="B111" i="1" s="1"/>
  <c r="B110" i="1"/>
  <c r="R92" i="1" l="1"/>
  <c r="I25" i="1"/>
  <c r="I57" i="1"/>
  <c r="I80" i="1"/>
  <c r="I81" i="1"/>
  <c r="L22" i="1"/>
  <c r="G92" i="1" l="1"/>
  <c r="H22" i="1"/>
  <c r="O92" i="1"/>
</calcChain>
</file>

<file path=xl/sharedStrings.xml><?xml version="1.0" encoding="utf-8"?>
<sst xmlns="http://schemas.openxmlformats.org/spreadsheetml/2006/main" count="660" uniqueCount="194">
  <si>
    <t>В соответствии с Главой 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оказаниюгарантированного объема бесплатной медицинской помощи» провели закупки, способом запроса ценовых предложений.</t>
  </si>
  <si>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</si>
  <si>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</si>
  <si>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</si>
  <si>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</si>
  <si>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</si>
  <si>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</si>
  <si>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</si>
  <si>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</si>
  <si>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</si>
  <si>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 xml:space="preserve">                                                                         об итогах  закупок  лекарственных средств, профилактических (иммунобиологических, диагностических,дезинфицирующих) препаратов, изделий медицинского назначения   способом «Запроса ценовых предложений», согласно Постановления Правительства Республики Казахстан от 30 октября 2009 года № 1729 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</si>
  <si>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</si>
  <si>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</si>
  <si>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</si>
  <si>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</si>
  <si>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</si>
  <si>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</si>
  <si>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</si>
  <si>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</si>
  <si>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</si>
  <si>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</si>
  <si>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</si>
  <si>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средств, профилактических (иммунобиологических, диагностических,дезинфицирующих) препаратов, изделий медицинского назначения</t>
    </r>
  </si>
  <si>
    <t>Заключение касательно документов по закупу :</t>
  </si>
  <si>
    <t>набор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</si>
  <si>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</si>
  <si>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</si>
  <si>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</si>
  <si>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>шт</t>
  </si>
  <si>
    <t>Протокол №1</t>
  </si>
  <si>
    <t>№ закупки:1</t>
  </si>
  <si>
    <t>ТОО "INKAR"</t>
  </si>
  <si>
    <t>ТОО "Аудан-Дәрі"</t>
  </si>
  <si>
    <t>фл</t>
  </si>
  <si>
    <t>ампул</t>
  </si>
  <si>
    <t>флак</t>
  </si>
  <si>
    <t xml:space="preserve">Натрия хлорид </t>
  </si>
  <si>
    <t xml:space="preserve"> 0,9% 200 мл раствор для инфузий</t>
  </si>
  <si>
    <t xml:space="preserve">Нафазолин </t>
  </si>
  <si>
    <t xml:space="preserve">0,1% 10 мл , капли для носа </t>
  </si>
  <si>
    <t xml:space="preserve">Никотиновая кислота </t>
  </si>
  <si>
    <t>раствор для инъекций 1% 1мл</t>
  </si>
  <si>
    <t xml:space="preserve"> раствор для инъекций 2%, 5 мл</t>
  </si>
  <si>
    <t>Перекись водорода</t>
  </si>
  <si>
    <t xml:space="preserve"> раствор для наружного применения 3%  спрей 100мл</t>
  </si>
  <si>
    <t xml:space="preserve">Тобрамицин </t>
  </si>
  <si>
    <t>глазн.капли  0,3%  5,0</t>
  </si>
  <si>
    <t xml:space="preserve">Фенилэфрин + тримазолин +глазные  капли 2,5% , 5,0 мл </t>
  </si>
  <si>
    <t>капс</t>
  </si>
  <si>
    <t>Бумага для ЭКГ BTL -08LT plus ECG 210*280*250</t>
  </si>
  <si>
    <t>для ЭКГ BTL -08LT plus ECG 210*280*250</t>
  </si>
  <si>
    <t>Бумага для Спирометрии  BTL -08 Spiro</t>
  </si>
  <si>
    <t>для Спирометрии  BTL -08 Spiro</t>
  </si>
  <si>
    <t xml:space="preserve">Жгут медицинский </t>
  </si>
  <si>
    <t>2,5см*5см на нетканной основе</t>
  </si>
  <si>
    <t>Воздуховод разм.</t>
  </si>
  <si>
    <t>упак</t>
  </si>
  <si>
    <t xml:space="preserve">Термографическая </t>
  </si>
  <si>
    <t xml:space="preserve"> пленка  AGFA (35*43 см) </t>
  </si>
  <si>
    <t>СОЛЬ МОРСКАЯ</t>
  </si>
  <si>
    <t xml:space="preserve"> АРОМАТЕРАПИЯ с ЭВКАЛИПТ 500Г №1</t>
  </si>
  <si>
    <t>Часы песочные процедурные:  20мин</t>
  </si>
  <si>
    <t>Часы песочные процедурные:  10мин</t>
  </si>
  <si>
    <t>Часы песочные процедурные:  5 мин</t>
  </si>
  <si>
    <t xml:space="preserve">Часы песочные процедурные:   2 мин </t>
  </si>
  <si>
    <t>Озекерит</t>
  </si>
  <si>
    <t>кг</t>
  </si>
  <si>
    <t>Парафин</t>
  </si>
  <si>
    <t>Вазелин медицинский</t>
  </si>
  <si>
    <t>г.Алматы, м-н Самал-1, дом 1</t>
  </si>
  <si>
    <t>И.о. заместителя директора по клинической деятельности _______________Кудабаев  Е.Ш.</t>
  </si>
  <si>
    <t xml:space="preserve">Заведующая аптекой ______________________________Кимадиева Г.К. </t>
  </si>
  <si>
    <t xml:space="preserve">Специалист  по государственным закупкам__________________________Джандаулетова А.Ш. </t>
  </si>
  <si>
    <t xml:space="preserve">Гидрофильные прокладки </t>
  </si>
  <si>
    <t>Гидрофильные прокладки многоразовые  (30*60 )</t>
  </si>
  <si>
    <t>Ацетилцистеин</t>
  </si>
  <si>
    <t>таблетки шипучие 600 мг</t>
  </si>
  <si>
    <t>таблетка</t>
  </si>
  <si>
    <t>200</t>
  </si>
  <si>
    <t>Варфарин</t>
  </si>
  <si>
    <t>таблетка 2,5мг</t>
  </si>
  <si>
    <t>50</t>
  </si>
  <si>
    <t>Верапамил*</t>
  </si>
  <si>
    <t>таблетки, покрытые пленочной оболочкой, 40 мг</t>
  </si>
  <si>
    <t xml:space="preserve">Декстроза  5% 200мл </t>
  </si>
  <si>
    <t xml:space="preserve"> 5% 200мл  раствор для инфузий</t>
  </si>
  <si>
    <t>4000</t>
  </si>
  <si>
    <t>Каптоприл и Гидрохлоротиазид</t>
  </si>
  <si>
    <t>таблетки 50 мг/25 мг</t>
  </si>
  <si>
    <t>400</t>
  </si>
  <si>
    <t>Карведилол</t>
  </si>
  <si>
    <t>таблетки 6,25 мг</t>
  </si>
  <si>
    <t>13000</t>
  </si>
  <si>
    <t>Неостигмина бромид</t>
  </si>
  <si>
    <t>раствор для инъекций 0,5 мг/мл</t>
  </si>
  <si>
    <t xml:space="preserve">Пентоксифиллин </t>
  </si>
  <si>
    <t>Прегабалин</t>
  </si>
  <si>
    <t>капсулы 75 мг</t>
  </si>
  <si>
    <t>60</t>
  </si>
  <si>
    <t xml:space="preserve">Сульфацетамид </t>
  </si>
  <si>
    <t>глазные капли 30% 10,0мл</t>
  </si>
  <si>
    <t>Урапидил</t>
  </si>
  <si>
    <t>раствор для внутривенно- го введения 5 мг/мл, 5 мл</t>
  </si>
  <si>
    <t xml:space="preserve">Трамадол </t>
  </si>
  <si>
    <t>раствор для инъекции 100мг/2мл</t>
  </si>
  <si>
    <t>Фамотидин</t>
  </si>
  <si>
    <t>порошок лиофилизиро- ванный для приготовления раствора для инъекций 5 мл</t>
  </si>
  <si>
    <t>900</t>
  </si>
  <si>
    <t>Фозиноприл и Гидрохлоротиазид</t>
  </si>
  <si>
    <t>таблетки 20 мг/12,5 мг</t>
  </si>
  <si>
    <t>1000</t>
  </si>
  <si>
    <t>Хлоропирамин</t>
  </si>
  <si>
    <t>раствор для инъекций 2% по 1 мл</t>
  </si>
  <si>
    <t>250</t>
  </si>
  <si>
    <t>Этанол</t>
  </si>
  <si>
    <t>раствор 70% 50 мл во фла- коне</t>
  </si>
  <si>
    <t xml:space="preserve">Азопирам </t>
  </si>
  <si>
    <t>компл</t>
  </si>
  <si>
    <t>Бахилы однораз полиэтиленовые</t>
  </si>
  <si>
    <t>Бахилы однораз</t>
  </si>
  <si>
    <t>пар</t>
  </si>
  <si>
    <t>2000</t>
  </si>
  <si>
    <t xml:space="preserve">Биопсиные щипцы </t>
  </si>
  <si>
    <t>Щипцы овальные  с иглой с отверствиями длиной 2300мм,  диаметр рабочего канала  2,8мм  для ФГДС, одноразовые, в упаковке №20 шт.</t>
  </si>
  <si>
    <t>уп</t>
  </si>
  <si>
    <t>Вата медедицинская</t>
  </si>
  <si>
    <t>Нестерильная 100,0г</t>
  </si>
  <si>
    <t>Гель для УЗИ 250мл</t>
  </si>
  <si>
    <t>30</t>
  </si>
  <si>
    <t xml:space="preserve">Зажим изогнутый </t>
  </si>
  <si>
    <t>6</t>
  </si>
  <si>
    <t xml:space="preserve"> Иглы акупунктурные  №200.</t>
  </si>
  <si>
    <t>размер: 0,16*7 №200</t>
  </si>
  <si>
    <t>15</t>
  </si>
  <si>
    <t>размер: 0,25*40 №200</t>
  </si>
  <si>
    <t>размер: 0,2*25 №200</t>
  </si>
  <si>
    <t>размер: 0,18*13 №200</t>
  </si>
  <si>
    <t xml:space="preserve">КлиниТест Фенолфталеин </t>
  </si>
  <si>
    <t>КлиниТест Фенолфталеин Готовый раствор 100 мл.</t>
  </si>
  <si>
    <t>Контейнер для забора биоматериал ( мочи, мокроты) 60мл</t>
  </si>
  <si>
    <t>Корцанг прямой 260мм</t>
  </si>
  <si>
    <t xml:space="preserve">Крафт бумага для стерилизации  </t>
  </si>
  <si>
    <t xml:space="preserve"> разм. 100х106см, 5кг </t>
  </si>
  <si>
    <t>рулон</t>
  </si>
  <si>
    <t>Лейкопластырь  на тканной основе</t>
  </si>
  <si>
    <t xml:space="preserve">разм. 2,5см*5см </t>
  </si>
  <si>
    <t>300</t>
  </si>
  <si>
    <t>Лейкопластырь 2,5см*5см на нетканной основе</t>
  </si>
  <si>
    <t>350</t>
  </si>
  <si>
    <t xml:space="preserve">Наконечники ректальные </t>
  </si>
  <si>
    <t xml:space="preserve"> одноразовы </t>
  </si>
  <si>
    <t>150</t>
  </si>
  <si>
    <t xml:space="preserve">Роторасширитель </t>
  </si>
  <si>
    <t xml:space="preserve"> с кремальерой, 190мм *</t>
  </si>
  <si>
    <t xml:space="preserve">Световод КИВЛ-01 одноразовый </t>
  </si>
  <si>
    <t>одноразовый игла  для ВЛОК</t>
  </si>
  <si>
    <t xml:space="preserve"> Скальпель с защитным колпачком из углеродистой стали, </t>
  </si>
  <si>
    <t xml:space="preserve">  одноразовый стерильный №22</t>
  </si>
  <si>
    <t>Стерилизационные коробки КСК- 6</t>
  </si>
  <si>
    <t>Стерилизационные коробки КСК-9</t>
  </si>
  <si>
    <t>Термометр для воды</t>
  </si>
  <si>
    <t>разм 150х5мм, от 0 до +50град.</t>
  </si>
  <si>
    <t xml:space="preserve">Термометр для измерения температуры грязи </t>
  </si>
  <si>
    <t xml:space="preserve">Тонометр механический </t>
  </si>
  <si>
    <t>Фотобумага для УЗИ аппарта -210BL</t>
  </si>
  <si>
    <t>бумага для узи аппарата</t>
  </si>
  <si>
    <t>20</t>
  </si>
  <si>
    <t xml:space="preserve">Хирургические ножницы  </t>
  </si>
  <si>
    <t>прямые р. 140мм</t>
  </si>
  <si>
    <t>Цапки хирургические</t>
  </si>
  <si>
    <t xml:space="preserve">Шприц инсулиновый  1 мл </t>
  </si>
  <si>
    <t>одноразовы стерильный 1мл</t>
  </si>
  <si>
    <t xml:space="preserve">шприц однораз. 5,0 мл 3-х компонентный </t>
  </si>
  <si>
    <t>одноразовы стерильный 5мл</t>
  </si>
  <si>
    <t>20000</t>
  </si>
  <si>
    <t xml:space="preserve">Щетка для очистки каналов эндоскопа </t>
  </si>
  <si>
    <t>диаметром 2,8мм одноразовые №50шт в упаковке</t>
  </si>
  <si>
    <t>5</t>
  </si>
  <si>
    <t>Маска медицинская   3-х слойная одноразовая</t>
  </si>
  <si>
    <t>12000</t>
  </si>
  <si>
    <t>ТОО "САМРУК ЭЛИТ"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</si>
  <si>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12.06</t>
    </r>
    <r>
      <rPr>
        <b/>
        <sz val="9"/>
        <rFont val="Times New Roman"/>
        <family val="1"/>
        <charset val="204"/>
      </rPr>
      <t xml:space="preserve">.2020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</si>
  <si>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19.06.2020 г, до 10:00 ч</t>
    </r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</si>
  <si>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"INKAR", ТОО "САМРУК ЭЛИТ", ТОО "Аудан-Дәрі".</t>
  </si>
  <si>
    <t xml:space="preserve">   2. Закуп  не состоялся по следующим лотам: 1;3;4;5;8;9;18;20;21;23;24;26;28;29;31;33;35;37;38;39;40;41;42;43;44;45;46;47;49;50;51;53;54;55;56;59;60;63;64;65;67.</t>
  </si>
  <si>
    <t>г.Алматы, пр. Сейфуллина, уг.ул.Маметовой, д.404/67</t>
  </si>
  <si>
    <t xml:space="preserve">        . 06.2020г,    17 :20 мин</t>
  </si>
  <si>
    <t xml:space="preserve">        .06.2020г,     13:15 мин</t>
  </si>
  <si>
    <t xml:space="preserve">        .06.2020г,    12:00 мин</t>
  </si>
  <si>
    <r>
      <t>Дата  протокола: 19.</t>
    </r>
    <r>
      <rPr>
        <b/>
        <sz val="9"/>
        <rFont val="Times New Roman"/>
        <family val="1"/>
        <charset val="204"/>
      </rPr>
      <t xml:space="preserve"> 06. 2020 г, время: 16 часов 00 минут</t>
    </r>
  </si>
  <si>
    <t>г.Алматы, ул Ш.Чокина дом 116, кв.47</t>
  </si>
  <si>
    <t xml:space="preserve">     18.06.2020г,    11:00 мин</t>
  </si>
  <si>
    <t xml:space="preserve">      18 .06.2020г,    11 :25 мин</t>
  </si>
  <si>
    <t xml:space="preserve">     19.06.2020г,    09:30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</si>
</sst>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₸_-;\-* #,##0.00\ _₸_-;_-* &quot;-&quot;??\ _₸_-;_-@_-"/>
    <numFmt numFmtId="165" formatCode="0_);\(0\)"/>
    <numFmt numFmtId="166" formatCode="_-* #,##0_-;\-* #,##0_-;_-* &quot;-&quot;??_-;_-@_-"/>
    <numFmt numFmtId="167" formatCode="#,##0.00\ _р_."/>
    <numFmt numFmtId="168" formatCode="_-* #,##0.0_-;\-* #,##0.0_-;_-* &quot;-&quot;??_-;_-@_-"/>
    <numFmt numFmtId="169" formatCode="_-* #,##0\ _₸_-;\-* #,##0\ _₸_-;_-* &quot;-&quot;??\ _₸_-;_-@_-"/>
    <numFmt numFmtId="170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/>
    <xf numFmtId="0" fontId="18" fillId="0" borderId="0"/>
    <xf numFmtId="0" fontId="18" fillId="0" borderId="0"/>
  </cellStyleXfs>
  <cellXfs count="18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vertical="center"/>
    </xf>
    <xf numFmtId="164" fontId="1" fillId="0" borderId="0" xfId="6" applyFont="1" applyFill="1" applyBorder="1" applyAlignment="1">
      <alignment horizontal="right" wrapText="1"/>
    </xf>
    <xf numFmtId="164" fontId="4" fillId="0" borderId="0" xfId="6" applyFont="1" applyFill="1"/>
    <xf numFmtId="164" fontId="1" fillId="0" borderId="0" xfId="6" applyFont="1" applyFill="1"/>
    <xf numFmtId="164" fontId="3" fillId="0" borderId="0" xfId="6" applyFont="1" applyFill="1" applyBorder="1"/>
    <xf numFmtId="164" fontId="3" fillId="0" borderId="0" xfId="6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164" fontId="3" fillId="0" borderId="3" xfId="6" applyFont="1" applyFill="1" applyBorder="1" applyAlignment="1">
      <alignment horizontal="center"/>
    </xf>
    <xf numFmtId="164" fontId="3" fillId="0" borderId="3" xfId="6" applyNumberFormat="1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right" wrapText="1"/>
    </xf>
    <xf numFmtId="0" fontId="15" fillId="0" borderId="0" xfId="0" applyFont="1" applyFill="1" applyBorder="1"/>
    <xf numFmtId="0" fontId="15" fillId="0" borderId="0" xfId="0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top" wrapText="1"/>
    </xf>
    <xf numFmtId="0" fontId="16" fillId="0" borderId="3" xfId="1" applyFont="1" applyBorder="1" applyAlignment="1">
      <alignment vertical="top" wrapText="1"/>
    </xf>
    <xf numFmtId="0" fontId="16" fillId="0" borderId="3" xfId="3" applyFont="1" applyBorder="1" applyAlignment="1">
      <alignment horizontal="center" wrapText="1"/>
    </xf>
    <xf numFmtId="0" fontId="17" fillId="2" borderId="3" xfId="1" applyFont="1" applyFill="1" applyBorder="1" applyAlignment="1">
      <alignment vertical="center" wrapText="1"/>
    </xf>
    <xf numFmtId="166" fontId="16" fillId="2" borderId="3" xfId="6" applyNumberFormat="1" applyFont="1" applyFill="1" applyBorder="1" applyAlignment="1">
      <alignment vertical="center" wrapText="1"/>
    </xf>
    <xf numFmtId="164" fontId="16" fillId="2" borderId="3" xfId="6" applyFont="1" applyFill="1" applyBorder="1" applyAlignment="1">
      <alignment horizontal="right" vertical="center" wrapText="1"/>
    </xf>
    <xf numFmtId="0" fontId="16" fillId="3" borderId="3" xfId="8" applyNumberFormat="1" applyFont="1" applyFill="1" applyBorder="1" applyAlignment="1">
      <alignment vertical="top" wrapText="1"/>
    </xf>
    <xf numFmtId="0" fontId="17" fillId="2" borderId="3" xfId="9" applyNumberFormat="1" applyFont="1" applyFill="1" applyBorder="1" applyAlignment="1">
      <alignment vertical="center" wrapText="1"/>
    </xf>
    <xf numFmtId="0" fontId="16" fillId="3" borderId="3" xfId="9" applyNumberFormat="1" applyFont="1" applyFill="1" applyBorder="1" applyAlignment="1">
      <alignment vertical="top" wrapText="1"/>
    </xf>
    <xf numFmtId="0" fontId="16" fillId="0" borderId="3" xfId="0" applyFont="1" applyBorder="1" applyAlignment="1">
      <alignment vertical="top"/>
    </xf>
    <xf numFmtId="166" fontId="16" fillId="2" borderId="3" xfId="6" applyNumberFormat="1" applyFont="1" applyFill="1" applyBorder="1" applyAlignment="1">
      <alignment vertical="center"/>
    </xf>
    <xf numFmtId="164" fontId="16" fillId="2" borderId="3" xfId="6" applyFont="1" applyFill="1" applyBorder="1" applyAlignment="1">
      <alignment vertical="center"/>
    </xf>
    <xf numFmtId="0" fontId="16" fillId="2" borderId="3" xfId="0" applyFont="1" applyFill="1" applyBorder="1" applyAlignment="1">
      <alignment horizontal="left" vertical="top" wrapText="1"/>
    </xf>
    <xf numFmtId="0" fontId="16" fillId="2" borderId="3" xfId="8" applyNumberFormat="1" applyFont="1" applyFill="1" applyBorder="1" applyAlignment="1">
      <alignment vertical="top" wrapText="1"/>
    </xf>
    <xf numFmtId="0" fontId="16" fillId="2" borderId="3" xfId="9" applyNumberFormat="1" applyFont="1" applyFill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2" borderId="3" xfId="1" applyFont="1" applyFill="1" applyBorder="1" applyAlignment="1">
      <alignment vertical="top" wrapText="1"/>
    </xf>
    <xf numFmtId="0" fontId="16" fillId="0" borderId="3" xfId="1" applyFont="1" applyBorder="1"/>
    <xf numFmtId="164" fontId="16" fillId="2" borderId="3" xfId="6" applyFont="1" applyFill="1" applyBorder="1" applyAlignment="1">
      <alignment horizontal="right" vertical="center"/>
    </xf>
    <xf numFmtId="0" fontId="17" fillId="2" borderId="3" xfId="1" applyFont="1" applyFill="1" applyBorder="1" applyAlignment="1">
      <alignment vertical="top" wrapText="1"/>
    </xf>
    <xf numFmtId="168" fontId="16" fillId="2" borderId="3" xfId="6" applyNumberFormat="1" applyFont="1" applyFill="1" applyBorder="1" applyAlignment="1">
      <alignment vertical="top" wrapText="1"/>
    </xf>
    <xf numFmtId="0" fontId="17" fillId="2" borderId="3" xfId="9" applyNumberFormat="1" applyFont="1" applyFill="1" applyBorder="1" applyAlignment="1">
      <alignment vertical="top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164" fontId="3" fillId="4" borderId="3" xfId="6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7" fontId="16" fillId="0" borderId="3" xfId="3" applyNumberFormat="1" applyFont="1" applyBorder="1" applyAlignment="1">
      <alignment horizontal="center" vertical="center"/>
    </xf>
    <xf numFmtId="164" fontId="1" fillId="0" borderId="3" xfId="6" applyFont="1" applyFill="1" applyBorder="1" applyAlignment="1">
      <alignment horizontal="center"/>
    </xf>
    <xf numFmtId="164" fontId="1" fillId="0" borderId="3" xfId="6" applyFont="1" applyFill="1" applyBorder="1" applyAlignment="1">
      <alignment wrapText="1"/>
    </xf>
    <xf numFmtId="164" fontId="1" fillId="0" borderId="3" xfId="6" applyFont="1" applyFill="1" applyBorder="1" applyAlignment="1">
      <alignment horizontal="center" wrapText="1"/>
    </xf>
    <xf numFmtId="164" fontId="1" fillId="0" borderId="3" xfId="6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4" borderId="0" xfId="0" applyFont="1" applyFill="1"/>
    <xf numFmtId="0" fontId="1" fillId="4" borderId="0" xfId="0" applyFont="1" applyFill="1" applyBorder="1"/>
    <xf numFmtId="0" fontId="1" fillId="5" borderId="0" xfId="0" applyFont="1" applyFill="1"/>
    <xf numFmtId="164" fontId="3" fillId="5" borderId="3" xfId="6" applyNumberFormat="1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1" fillId="6" borderId="0" xfId="0" applyFont="1" applyFill="1"/>
    <xf numFmtId="164" fontId="3" fillId="6" borderId="3" xfId="6" applyNumberFormat="1" applyFont="1" applyFill="1" applyBorder="1" applyAlignment="1">
      <alignment horizontal="center" vertical="center" wrapText="1"/>
    </xf>
    <xf numFmtId="0" fontId="1" fillId="6" borderId="0" xfId="0" applyFont="1" applyFill="1" applyBorder="1"/>
    <xf numFmtId="164" fontId="3" fillId="7" borderId="3" xfId="6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20" fillId="0" borderId="0" xfId="0" applyFont="1"/>
    <xf numFmtId="0" fontId="1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6" fillId="2" borderId="3" xfId="6" applyNumberFormat="1" applyFont="1" applyFill="1" applyBorder="1" applyAlignment="1">
      <alignment horizontal="right" vertical="center" wrapText="1"/>
    </xf>
    <xf numFmtId="0" fontId="16" fillId="2" borderId="3" xfId="6" applyNumberFormat="1" applyFont="1" applyFill="1" applyBorder="1" applyAlignment="1">
      <alignment horizontal="right" vertical="center"/>
    </xf>
    <xf numFmtId="0" fontId="16" fillId="2" borderId="3" xfId="0" applyNumberFormat="1" applyFont="1" applyFill="1" applyBorder="1" applyAlignment="1">
      <alignment horizontal="right"/>
    </xf>
    <xf numFmtId="0" fontId="16" fillId="4" borderId="3" xfId="1" applyFont="1" applyFill="1" applyBorder="1" applyAlignment="1">
      <alignment horizontal="center" vertical="top" wrapText="1"/>
    </xf>
    <xf numFmtId="0" fontId="16" fillId="4" borderId="3" xfId="8" applyNumberFormat="1" applyFont="1" applyFill="1" applyBorder="1" applyAlignment="1">
      <alignment vertical="top" wrapText="1"/>
    </xf>
    <xf numFmtId="0" fontId="16" fillId="4" borderId="3" xfId="3" applyFont="1" applyFill="1" applyBorder="1" applyAlignment="1">
      <alignment horizontal="center" wrapText="1"/>
    </xf>
    <xf numFmtId="0" fontId="17" fillId="4" borderId="3" xfId="9" applyNumberFormat="1" applyFont="1" applyFill="1" applyBorder="1" applyAlignment="1">
      <alignment vertical="center" wrapText="1"/>
    </xf>
    <xf numFmtId="164" fontId="16" fillId="4" borderId="3" xfId="6" applyFont="1" applyFill="1" applyBorder="1" applyAlignment="1">
      <alignment horizontal="right" vertical="center" wrapText="1"/>
    </xf>
    <xf numFmtId="167" fontId="16" fillId="4" borderId="3" xfId="3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vertical="top" wrapText="1"/>
    </xf>
    <xf numFmtId="0" fontId="16" fillId="4" borderId="3" xfId="6" applyNumberFormat="1" applyFont="1" applyFill="1" applyBorder="1" applyAlignment="1">
      <alignment horizontal="right" vertical="center" wrapText="1"/>
    </xf>
    <xf numFmtId="167" fontId="16" fillId="2" borderId="3" xfId="3" applyNumberFormat="1" applyFont="1" applyFill="1" applyBorder="1" applyAlignment="1">
      <alignment horizontal="center" vertical="center"/>
    </xf>
    <xf numFmtId="164" fontId="3" fillId="2" borderId="3" xfId="6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9" fontId="4" fillId="2" borderId="3" xfId="6" applyNumberFormat="1" applyFont="1" applyFill="1" applyBorder="1" applyAlignment="1">
      <alignment vertical="center" wrapText="1"/>
    </xf>
    <xf numFmtId="0" fontId="16" fillId="7" borderId="3" xfId="1" applyFont="1" applyFill="1" applyBorder="1" applyAlignment="1">
      <alignment horizontal="center" vertical="top" wrapText="1"/>
    </xf>
    <xf numFmtId="0" fontId="16" fillId="7" borderId="3" xfId="8" applyNumberFormat="1" applyFont="1" applyFill="1" applyBorder="1" applyAlignment="1">
      <alignment vertical="top" wrapText="1"/>
    </xf>
    <xf numFmtId="0" fontId="16" fillId="7" borderId="3" xfId="3" applyFont="1" applyFill="1" applyBorder="1" applyAlignment="1">
      <alignment horizontal="center" wrapText="1"/>
    </xf>
    <xf numFmtId="0" fontId="1" fillId="7" borderId="0" xfId="0" applyFont="1" applyFill="1" applyBorder="1"/>
    <xf numFmtId="0" fontId="1" fillId="7" borderId="0" xfId="0" applyFont="1" applyFill="1"/>
    <xf numFmtId="0" fontId="16" fillId="7" borderId="3" xfId="9" applyNumberFormat="1" applyFont="1" applyFill="1" applyBorder="1" applyAlignment="1">
      <alignment vertical="top" wrapText="1"/>
    </xf>
    <xf numFmtId="0" fontId="16" fillId="4" borderId="3" xfId="9" applyNumberFormat="1" applyFont="1" applyFill="1" applyBorder="1" applyAlignment="1">
      <alignment vertical="top" wrapText="1"/>
    </xf>
    <xf numFmtId="0" fontId="17" fillId="4" borderId="3" xfId="0" applyFont="1" applyFill="1" applyBorder="1" applyAlignment="1">
      <alignment wrapText="1"/>
    </xf>
    <xf numFmtId="0" fontId="16" fillId="4" borderId="3" xfId="0" applyFont="1" applyFill="1" applyBorder="1" applyAlignment="1">
      <alignment wrapText="1"/>
    </xf>
    <xf numFmtId="0" fontId="16" fillId="4" borderId="3" xfId="0" applyFont="1" applyFill="1" applyBorder="1" applyAlignment="1">
      <alignment horizontal="center" wrapText="1"/>
    </xf>
    <xf numFmtId="0" fontId="16" fillId="5" borderId="3" xfId="1" applyFont="1" applyFill="1" applyBorder="1" applyAlignment="1">
      <alignment horizontal="center" vertical="top" wrapText="1"/>
    </xf>
    <xf numFmtId="0" fontId="16" fillId="5" borderId="3" xfId="9" applyNumberFormat="1" applyFont="1" applyFill="1" applyBorder="1" applyAlignment="1">
      <alignment vertical="top" wrapText="1"/>
    </xf>
    <xf numFmtId="0" fontId="16" fillId="5" borderId="3" xfId="3" applyFont="1" applyFill="1" applyBorder="1" applyAlignment="1">
      <alignment horizontal="center" wrapText="1"/>
    </xf>
    <xf numFmtId="0" fontId="16" fillId="5" borderId="3" xfId="8" applyNumberFormat="1" applyFont="1" applyFill="1" applyBorder="1" applyAlignment="1">
      <alignment vertical="top" wrapText="1"/>
    </xf>
    <xf numFmtId="0" fontId="16" fillId="5" borderId="3" xfId="0" applyFont="1" applyFill="1" applyBorder="1" applyAlignment="1">
      <alignment horizontal="left" vertical="top" wrapText="1"/>
    </xf>
    <xf numFmtId="0" fontId="16" fillId="5" borderId="3" xfId="1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vertical="center"/>
    </xf>
    <xf numFmtId="164" fontId="19" fillId="2" borderId="3" xfId="6" applyNumberFormat="1" applyFont="1" applyFill="1" applyBorder="1" applyAlignment="1">
      <alignment horizontal="center" vertical="center" wrapText="1"/>
    </xf>
    <xf numFmtId="0" fontId="16" fillId="6" borderId="3" xfId="1" applyFont="1" applyFill="1" applyBorder="1" applyAlignment="1">
      <alignment horizontal="center" vertical="top" wrapText="1"/>
    </xf>
    <xf numFmtId="0" fontId="16" fillId="6" borderId="3" xfId="9" applyNumberFormat="1" applyFont="1" applyFill="1" applyBorder="1" applyAlignment="1">
      <alignment vertical="top" wrapText="1"/>
    </xf>
    <xf numFmtId="0" fontId="16" fillId="6" borderId="3" xfId="3" applyFont="1" applyFill="1" applyBorder="1" applyAlignment="1">
      <alignment horizontal="center" wrapText="1"/>
    </xf>
    <xf numFmtId="0" fontId="16" fillId="6" borderId="3" xfId="8" applyNumberFormat="1" applyFont="1" applyFill="1" applyBorder="1" applyAlignment="1">
      <alignment vertical="top" wrapText="1"/>
    </xf>
    <xf numFmtId="0" fontId="16" fillId="6" borderId="3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center" wrapText="1"/>
    </xf>
    <xf numFmtId="164" fontId="1" fillId="2" borderId="3" xfId="6" applyFont="1" applyFill="1" applyBorder="1" applyAlignment="1">
      <alignment horizontal="right" vertical="center" wrapText="1"/>
    </xf>
    <xf numFmtId="164" fontId="1" fillId="2" borderId="3" xfId="6" applyFont="1" applyFill="1" applyBorder="1" applyAlignment="1">
      <alignment horizontal="center" vertical="center" wrapText="1"/>
    </xf>
    <xf numFmtId="164" fontId="1" fillId="2" borderId="3" xfId="6" applyFont="1" applyFill="1" applyBorder="1" applyAlignment="1">
      <alignment vertical="center" wrapText="1"/>
    </xf>
    <xf numFmtId="164" fontId="4" fillId="0" borderId="3" xfId="6" applyFont="1" applyFill="1" applyBorder="1"/>
    <xf numFmtId="164" fontId="16" fillId="2" borderId="3" xfId="6" applyFont="1" applyFill="1" applyBorder="1" applyAlignment="1">
      <alignment horizontal="right" vertical="top" wrapText="1"/>
    </xf>
    <xf numFmtId="170" fontId="1" fillId="0" borderId="0" xfId="0" applyNumberFormat="1" applyFont="1" applyFill="1" applyBorder="1"/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4" fontId="4" fillId="0" borderId="4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10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_ГОБМП" xfId="8"/>
    <cellStyle name="Обычный_Лист1" xfId="9"/>
    <cellStyle name="Финансовый" xfId="6" builtinId="3"/>
    <cellStyle name="Финансовый 2" xfId="4"/>
    <cellStyle name="Финансовый 3" xfId="5"/>
  </cellStyles>
  <dxfs count="36"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  <border>
        <left/>
        <right/>
        <top style="thin">
          <color indexed="8"/>
        </top>
        <bottom/>
      </border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/>
      </border>
    </dxf>
    <dxf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  <border>
        <left/>
        <right/>
        <top style="thin">
          <color indexed="8"/>
        </top>
        <bottom/>
      </border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/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  <border>
        <left/>
        <right/>
        <top style="thin">
          <color indexed="8"/>
        </top>
        <bottom/>
      </border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/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89</xdr:row>
      <xdr:rowOff>0</xdr:rowOff>
    </xdr:from>
    <xdr:to>
      <xdr:col>2</xdr:col>
      <xdr:colOff>0</xdr:colOff>
      <xdr:row>121</xdr:row>
      <xdr:rowOff>91777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26</xdr:row>
      <xdr:rowOff>15577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37</xdr:row>
      <xdr:rowOff>0</xdr:rowOff>
    </xdr:from>
    <xdr:to>
      <xdr:col>2</xdr:col>
      <xdr:colOff>0</xdr:colOff>
      <xdr:row>126</xdr:row>
      <xdr:rowOff>72727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</xdr:row>
      <xdr:rowOff>0</xdr:rowOff>
    </xdr:from>
    <xdr:to>
      <xdr:col>2</xdr:col>
      <xdr:colOff>0</xdr:colOff>
      <xdr:row>38</xdr:row>
      <xdr:rowOff>148927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67</xdr:row>
      <xdr:rowOff>0</xdr:rowOff>
    </xdr:from>
    <xdr:to>
      <xdr:col>2</xdr:col>
      <xdr:colOff>0</xdr:colOff>
      <xdr:row>126</xdr:row>
      <xdr:rowOff>25102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64</xdr:row>
      <xdr:rowOff>120352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0</xdr:colOff>
      <xdr:row>86</xdr:row>
      <xdr:rowOff>25102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524000" y="17145000"/>
          <a:ext cx="0" cy="7121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45</xdr:row>
      <xdr:rowOff>0</xdr:rowOff>
    </xdr:from>
    <xdr:to>
      <xdr:col>2</xdr:col>
      <xdr:colOff>0</xdr:colOff>
      <xdr:row>79</xdr:row>
      <xdr:rowOff>148927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Z121"/>
  <sheetViews>
    <sheetView tabSelected="1" view="pageBreakPreview" topLeftCell="A16" zoomScale="130" zoomScaleNormal="40" zoomScaleSheetLayoutView="130" workbookViewId="0">
      <selection activeCell="C21" sqref="C21:C23"/>
    </sheetView>
  </sheetViews>
  <sheetFormatPr defaultRowHeight="12" x14ac:dyDescent="0.2"/>
  <cols>
    <col min="1" max="1" width="4.28515625" style="1" customWidth="1"/>
    <col min="2" max="2" width="18.5703125" style="1" customWidth="1"/>
    <col min="3" max="3" width="40.85546875" style="1" customWidth="1"/>
    <col min="4" max="4" width="8.42578125" style="1" customWidth="1"/>
    <col min="5" max="5" width="10.5703125" style="1" customWidth="1"/>
    <col min="6" max="6" width="12.5703125" style="1" customWidth="1"/>
    <col min="7" max="7" width="15.140625" style="1" customWidth="1"/>
    <col min="8" max="8" width="11.140625" style="1" customWidth="1"/>
    <col min="9" max="9" width="13.42578125" style="1" customWidth="1"/>
    <col min="10" max="10" width="11.85546875" style="1" customWidth="1"/>
    <col min="11" max="13" width="15.5703125" style="1" customWidth="1"/>
    <col min="14" max="14" width="16" style="4" customWidth="1"/>
    <col min="15" max="15" width="31" style="5" hidden="1" customWidth="1"/>
    <col min="16" max="16" width="18.5703125" style="5" hidden="1" customWidth="1"/>
    <col min="17" max="17" width="0.140625" style="5" hidden="1" customWidth="1"/>
    <col min="18" max="18" width="14.85546875" style="5" customWidth="1"/>
    <col min="19" max="19" width="14.140625" style="5" customWidth="1"/>
    <col min="20" max="20" width="14.140625" style="15" customWidth="1"/>
    <col min="21" max="22" width="14.140625" style="5" customWidth="1"/>
    <col min="23" max="23" width="16.5703125" style="5" customWidth="1"/>
    <col min="24" max="24" width="14.42578125" style="1" customWidth="1"/>
    <col min="25" max="25" width="14.7109375" style="1" customWidth="1"/>
    <col min="26" max="26" width="15.42578125" style="1" customWidth="1"/>
    <col min="27" max="16384" width="9.140625" style="1"/>
  </cols>
  <sheetData>
    <row r="2" spans="1:26" x14ac:dyDescent="0.2">
      <c r="A2" s="172" t="s">
        <v>29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8"/>
      <c r="O2" s="8"/>
      <c r="P2" s="8"/>
      <c r="Q2" s="8"/>
      <c r="R2" s="8"/>
      <c r="S2" s="8"/>
      <c r="T2" s="9"/>
      <c r="U2" s="9"/>
      <c r="V2" s="9"/>
      <c r="W2" s="9"/>
      <c r="X2" s="9"/>
      <c r="Y2" s="9"/>
      <c r="Z2" s="9"/>
    </row>
    <row r="3" spans="1:26" ht="45" customHeight="1" x14ac:dyDescent="0.2">
      <c r="A3" s="173" t="s">
        <v>10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13" customFormat="1" ht="18" customHeight="1" x14ac:dyDescent="0.2">
      <c r="A4" s="174" t="s">
        <v>189</v>
      </c>
      <c r="B4" s="174"/>
      <c r="C4" s="174"/>
      <c r="D4" s="174"/>
      <c r="E4" s="11"/>
      <c r="F4" s="11"/>
      <c r="G4" s="11"/>
      <c r="H4" s="11"/>
      <c r="I4" s="11"/>
      <c r="J4" s="11"/>
      <c r="K4" s="11"/>
      <c r="L4" s="11"/>
      <c r="M4" s="11"/>
      <c r="N4" s="11"/>
      <c r="O4" s="105"/>
      <c r="P4" s="105"/>
      <c r="Q4" s="105"/>
      <c r="R4" s="10"/>
      <c r="S4" s="12"/>
      <c r="T4" s="12"/>
    </row>
    <row r="5" spans="1:26" ht="15" customHeight="1" x14ac:dyDescent="0.2">
      <c r="A5" s="171" t="s">
        <v>30</v>
      </c>
      <c r="B5" s="171"/>
      <c r="C5" s="171"/>
      <c r="D5" s="14"/>
    </row>
    <row r="6" spans="1:26" ht="15" customHeight="1" x14ac:dyDescent="0.2">
      <c r="A6" s="175" t="s">
        <v>22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ht="15" customHeight="1" x14ac:dyDescent="0.2">
      <c r="A7" s="171" t="s">
        <v>181</v>
      </c>
      <c r="B7" s="171"/>
      <c r="C7" s="171"/>
      <c r="D7" s="171"/>
      <c r="E7" s="17"/>
      <c r="F7" s="17"/>
      <c r="G7" s="17"/>
      <c r="H7" s="54"/>
      <c r="I7" s="54"/>
      <c r="J7" s="54"/>
      <c r="K7" s="54"/>
      <c r="L7" s="54"/>
      <c r="M7" s="54"/>
      <c r="N7" s="54"/>
      <c r="O7" s="57"/>
      <c r="P7" s="57"/>
      <c r="Q7" s="57"/>
      <c r="R7" s="57"/>
      <c r="S7" s="18"/>
      <c r="T7" s="14"/>
      <c r="U7" s="18"/>
      <c r="V7" s="18"/>
      <c r="W7" s="18"/>
      <c r="X7" s="17"/>
      <c r="Y7" s="17"/>
    </row>
    <row r="8" spans="1:26" ht="15" customHeight="1" x14ac:dyDescent="0.2">
      <c r="A8" s="171" t="s">
        <v>182</v>
      </c>
      <c r="B8" s="171"/>
      <c r="C8" s="171"/>
      <c r="D8" s="171"/>
    </row>
    <row r="9" spans="1:26" ht="15" customHeight="1" x14ac:dyDescent="0.2">
      <c r="A9" s="171" t="s">
        <v>25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26" ht="15" customHeight="1" x14ac:dyDescent="0.2">
      <c r="A10" s="176" t="s">
        <v>26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55"/>
      <c r="S10" s="19"/>
      <c r="T10" s="20"/>
      <c r="U10" s="19"/>
      <c r="V10" s="19"/>
      <c r="X10" s="161"/>
      <c r="Y10" s="161"/>
      <c r="Z10" s="161"/>
    </row>
    <row r="11" spans="1:26" x14ac:dyDescent="0.2">
      <c r="A11" s="3"/>
      <c r="B11" s="3"/>
    </row>
    <row r="12" spans="1:26" ht="28.5" customHeight="1" thickBot="1" x14ac:dyDescent="0.25">
      <c r="A12" s="183" t="s">
        <v>0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</row>
    <row r="13" spans="1:26" x14ac:dyDescent="0.2">
      <c r="A13" s="3"/>
      <c r="B13" s="3"/>
    </row>
    <row r="14" spans="1:26" x14ac:dyDescent="0.2">
      <c r="A14" s="164" t="s">
        <v>18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26" ht="48" x14ac:dyDescent="0.2">
      <c r="A15" s="21" t="s">
        <v>1</v>
      </c>
      <c r="B15" s="21" t="s">
        <v>16</v>
      </c>
      <c r="C15" s="21" t="s">
        <v>17</v>
      </c>
    </row>
    <row r="16" spans="1:26" x14ac:dyDescent="0.2">
      <c r="A16" s="21">
        <v>2</v>
      </c>
      <c r="B16" s="21" t="s">
        <v>31</v>
      </c>
      <c r="C16" s="21" t="s">
        <v>193</v>
      </c>
    </row>
    <row r="17" spans="1:24" ht="24" x14ac:dyDescent="0.2">
      <c r="A17" s="21">
        <v>3</v>
      </c>
      <c r="B17" s="21" t="s">
        <v>180</v>
      </c>
      <c r="C17" s="21" t="s">
        <v>191</v>
      </c>
    </row>
    <row r="18" spans="1:24" x14ac:dyDescent="0.2">
      <c r="A18" s="21">
        <v>4</v>
      </c>
      <c r="B18" s="21" t="s">
        <v>32</v>
      </c>
      <c r="C18" s="21" t="s">
        <v>192</v>
      </c>
    </row>
    <row r="19" spans="1:24" x14ac:dyDescent="0.2">
      <c r="A19" s="22"/>
      <c r="B19" s="22"/>
      <c r="C19" s="22"/>
    </row>
    <row r="20" spans="1:24" x14ac:dyDescent="0.2">
      <c r="A20" s="3" t="s">
        <v>19</v>
      </c>
      <c r="B20" s="3"/>
    </row>
    <row r="21" spans="1:24" ht="42" customHeight="1" x14ac:dyDescent="0.2">
      <c r="A21" s="165" t="s">
        <v>1</v>
      </c>
      <c r="B21" s="165" t="s">
        <v>2</v>
      </c>
      <c r="C21" s="165" t="s">
        <v>3</v>
      </c>
      <c r="D21" s="168" t="s">
        <v>4</v>
      </c>
      <c r="E21" s="165" t="s">
        <v>27</v>
      </c>
      <c r="F21" s="165"/>
      <c r="G21" s="165"/>
      <c r="H21" s="165" t="s">
        <v>5</v>
      </c>
      <c r="I21" s="165"/>
      <c r="J21" s="165" t="s">
        <v>5</v>
      </c>
      <c r="K21" s="165"/>
      <c r="L21" s="165" t="s">
        <v>5</v>
      </c>
      <c r="M21" s="165"/>
      <c r="N21" s="165" t="s">
        <v>6</v>
      </c>
      <c r="O21" s="6"/>
      <c r="P21" s="23"/>
      <c r="Q21" s="23"/>
      <c r="R21" s="168" t="s">
        <v>9</v>
      </c>
      <c r="S21" s="24"/>
      <c r="T21" s="24"/>
      <c r="U21" s="24"/>
      <c r="V21" s="25"/>
      <c r="W21" s="6"/>
      <c r="X21" s="23"/>
    </row>
    <row r="22" spans="1:24" ht="23.25" customHeight="1" x14ac:dyDescent="0.2">
      <c r="A22" s="165"/>
      <c r="B22" s="165"/>
      <c r="C22" s="165"/>
      <c r="D22" s="168"/>
      <c r="E22" s="166" t="s">
        <v>7</v>
      </c>
      <c r="F22" s="167" t="s">
        <v>8</v>
      </c>
      <c r="G22" s="167" t="s">
        <v>9</v>
      </c>
      <c r="H22" s="165" t="str">
        <f>B16</f>
        <v>ТОО "INKAR"</v>
      </c>
      <c r="I22" s="165"/>
      <c r="J22" s="165" t="str">
        <f>B17</f>
        <v>ТОО "САМРУК ЭЛИТ"</v>
      </c>
      <c r="K22" s="165"/>
      <c r="L22" s="165" t="str">
        <f>B18</f>
        <v>ТОО "Аудан-Дәрі"</v>
      </c>
      <c r="M22" s="165"/>
      <c r="N22" s="165"/>
      <c r="O22" s="7"/>
      <c r="P22" s="25"/>
      <c r="Q22" s="24"/>
      <c r="R22" s="168"/>
      <c r="S22" s="25"/>
      <c r="T22" s="23"/>
      <c r="U22" s="23"/>
      <c r="V22" s="1"/>
      <c r="W22" s="1"/>
    </row>
    <row r="23" spans="1:24" ht="21" customHeight="1" x14ac:dyDescent="0.2">
      <c r="A23" s="165"/>
      <c r="B23" s="165"/>
      <c r="C23" s="165"/>
      <c r="D23" s="168"/>
      <c r="E23" s="166"/>
      <c r="F23" s="167"/>
      <c r="G23" s="167"/>
      <c r="H23" s="84" t="s">
        <v>8</v>
      </c>
      <c r="I23" s="84" t="s">
        <v>9</v>
      </c>
      <c r="J23" s="84" t="s">
        <v>8</v>
      </c>
      <c r="K23" s="84" t="s">
        <v>9</v>
      </c>
      <c r="L23" s="84" t="s">
        <v>8</v>
      </c>
      <c r="M23" s="84" t="s">
        <v>9</v>
      </c>
      <c r="N23" s="165"/>
      <c r="O23" s="7"/>
      <c r="P23" s="25"/>
      <c r="Q23" s="24"/>
      <c r="R23" s="168"/>
      <c r="S23" s="25"/>
      <c r="T23" s="23"/>
      <c r="U23" s="23"/>
      <c r="V23" s="1"/>
      <c r="W23" s="1"/>
    </row>
    <row r="24" spans="1:24" ht="12.75" customHeight="1" x14ac:dyDescent="0.2">
      <c r="A24" s="59">
        <v>1</v>
      </c>
      <c r="B24" s="60" t="s">
        <v>38</v>
      </c>
      <c r="C24" s="61" t="s">
        <v>39</v>
      </c>
      <c r="D24" s="62" t="s">
        <v>33</v>
      </c>
      <c r="E24" s="63">
        <v>10</v>
      </c>
      <c r="F24" s="64">
        <v>463.92</v>
      </c>
      <c r="G24" s="85">
        <v>4639.2</v>
      </c>
      <c r="H24" s="45"/>
      <c r="I24" s="45"/>
      <c r="J24" s="45"/>
      <c r="K24" s="45"/>
      <c r="L24" s="45"/>
      <c r="M24" s="45"/>
      <c r="N24" s="125"/>
      <c r="O24" s="126"/>
      <c r="P24" s="127"/>
      <c r="Q24" s="128"/>
      <c r="R24" s="129"/>
      <c r="S24" s="127"/>
      <c r="T24" s="23"/>
      <c r="U24" s="23"/>
      <c r="V24" s="1"/>
      <c r="W24" s="1"/>
    </row>
    <row r="25" spans="1:24" s="94" customFormat="1" ht="12.75" customHeight="1" x14ac:dyDescent="0.2">
      <c r="A25" s="114">
        <v>2</v>
      </c>
      <c r="B25" s="115" t="s">
        <v>40</v>
      </c>
      <c r="C25" s="116" t="s">
        <v>41</v>
      </c>
      <c r="D25" s="66" t="s">
        <v>34</v>
      </c>
      <c r="E25" s="63">
        <v>4200</v>
      </c>
      <c r="F25" s="64">
        <v>45</v>
      </c>
      <c r="G25" s="124">
        <v>189000</v>
      </c>
      <c r="H25" s="83">
        <v>30</v>
      </c>
      <c r="I25" s="83">
        <f>E25*H25</f>
        <v>126000</v>
      </c>
      <c r="J25" s="83"/>
      <c r="K25" s="83"/>
      <c r="L25" s="125"/>
      <c r="M25" s="125"/>
      <c r="N25" s="125">
        <v>30</v>
      </c>
      <c r="O25" s="126"/>
      <c r="P25" s="127"/>
      <c r="Q25" s="128"/>
      <c r="R25" s="157">
        <f>E25*N25</f>
        <v>126000</v>
      </c>
      <c r="S25" s="127"/>
      <c r="T25" s="95"/>
      <c r="U25" s="95"/>
    </row>
    <row r="26" spans="1:24" ht="12.75" customHeight="1" x14ac:dyDescent="0.2">
      <c r="A26" s="59">
        <v>3</v>
      </c>
      <c r="B26" s="60" t="s">
        <v>43</v>
      </c>
      <c r="C26" s="61" t="s">
        <v>44</v>
      </c>
      <c r="D26" s="62" t="s">
        <v>33</v>
      </c>
      <c r="E26" s="63">
        <v>30</v>
      </c>
      <c r="F26" s="64">
        <v>336.79</v>
      </c>
      <c r="G26" s="124">
        <v>10103.700000000001</v>
      </c>
      <c r="H26" s="45"/>
      <c r="I26" s="45"/>
      <c r="J26" s="45"/>
      <c r="K26" s="45"/>
      <c r="L26" s="125"/>
      <c r="M26" s="125"/>
      <c r="N26" s="125"/>
      <c r="O26" s="126"/>
      <c r="P26" s="127"/>
      <c r="Q26" s="128"/>
      <c r="R26" s="157"/>
      <c r="S26" s="127"/>
      <c r="T26" s="23"/>
      <c r="U26" s="23"/>
      <c r="V26" s="1"/>
      <c r="W26" s="1"/>
    </row>
    <row r="27" spans="1:24" ht="12.75" customHeight="1" x14ac:dyDescent="0.2">
      <c r="A27" s="59">
        <v>4</v>
      </c>
      <c r="B27" s="65" t="s">
        <v>45</v>
      </c>
      <c r="C27" s="61" t="s">
        <v>46</v>
      </c>
      <c r="D27" s="66" t="s">
        <v>33</v>
      </c>
      <c r="E27" s="63">
        <v>5</v>
      </c>
      <c r="F27" s="64">
        <v>1298</v>
      </c>
      <c r="G27" s="124">
        <v>6490</v>
      </c>
      <c r="H27" s="45"/>
      <c r="I27" s="45"/>
      <c r="J27" s="45"/>
      <c r="K27" s="45"/>
      <c r="L27" s="125"/>
      <c r="M27" s="125"/>
      <c r="N27" s="146"/>
      <c r="O27" s="126"/>
      <c r="P27" s="127"/>
      <c r="Q27" s="128"/>
      <c r="R27" s="157"/>
      <c r="S27" s="127"/>
      <c r="T27" s="23"/>
      <c r="U27" s="23"/>
      <c r="V27" s="1"/>
      <c r="W27" s="1"/>
    </row>
    <row r="28" spans="1:24" ht="12.75" customHeight="1" x14ac:dyDescent="0.2">
      <c r="A28" s="59">
        <v>5</v>
      </c>
      <c r="B28" s="65" t="s">
        <v>47</v>
      </c>
      <c r="C28" s="61" t="s">
        <v>47</v>
      </c>
      <c r="D28" s="66" t="s">
        <v>28</v>
      </c>
      <c r="E28" s="63">
        <v>5</v>
      </c>
      <c r="F28" s="64">
        <v>2166.14</v>
      </c>
      <c r="G28" s="124">
        <v>10830.699999999999</v>
      </c>
      <c r="H28" s="45"/>
      <c r="I28" s="45"/>
      <c r="J28" s="45"/>
      <c r="K28" s="45"/>
      <c r="L28" s="125"/>
      <c r="M28" s="125"/>
      <c r="N28" s="125"/>
      <c r="O28" s="125"/>
      <c r="P28" s="127"/>
      <c r="Q28" s="128"/>
      <c r="R28" s="157"/>
      <c r="S28" s="127"/>
      <c r="T28" s="23"/>
      <c r="U28" s="23"/>
      <c r="V28" s="1"/>
      <c r="W28" s="1"/>
    </row>
    <row r="29" spans="1:24" s="96" customFormat="1" ht="12.75" customHeight="1" x14ac:dyDescent="0.2">
      <c r="A29" s="140">
        <v>6</v>
      </c>
      <c r="B29" s="141" t="s">
        <v>49</v>
      </c>
      <c r="C29" s="142" t="s">
        <v>50</v>
      </c>
      <c r="D29" s="66" t="s">
        <v>28</v>
      </c>
      <c r="E29" s="63">
        <v>60</v>
      </c>
      <c r="F29" s="64">
        <v>3300</v>
      </c>
      <c r="G29" s="124">
        <v>198000</v>
      </c>
      <c r="H29" s="148"/>
      <c r="I29" s="148"/>
      <c r="J29" s="97">
        <v>3300</v>
      </c>
      <c r="K29" s="97">
        <f>E29*J29</f>
        <v>198000</v>
      </c>
      <c r="L29" s="125"/>
      <c r="M29" s="125"/>
      <c r="N29" s="125">
        <v>3300</v>
      </c>
      <c r="O29" s="125"/>
      <c r="P29" s="127"/>
      <c r="Q29" s="128"/>
      <c r="R29" s="157">
        <f t="shared" ref="R29:R89" si="0">E29*N29</f>
        <v>198000</v>
      </c>
      <c r="S29" s="127"/>
      <c r="T29" s="98"/>
      <c r="U29" s="98"/>
    </row>
    <row r="30" spans="1:24" s="96" customFormat="1" ht="12.75" customHeight="1" x14ac:dyDescent="0.2">
      <c r="A30" s="140">
        <v>7</v>
      </c>
      <c r="B30" s="143" t="s">
        <v>51</v>
      </c>
      <c r="C30" s="142" t="s">
        <v>52</v>
      </c>
      <c r="D30" s="66"/>
      <c r="E30" s="63">
        <v>30</v>
      </c>
      <c r="F30" s="64">
        <v>900</v>
      </c>
      <c r="G30" s="124">
        <v>27000</v>
      </c>
      <c r="H30" s="125"/>
      <c r="I30" s="125"/>
      <c r="J30" s="97">
        <v>900</v>
      </c>
      <c r="K30" s="97">
        <f>E30*J30</f>
        <v>27000</v>
      </c>
      <c r="L30" s="125"/>
      <c r="M30" s="125"/>
      <c r="N30" s="125">
        <v>900</v>
      </c>
      <c r="O30" s="126"/>
      <c r="P30" s="127"/>
      <c r="Q30" s="128"/>
      <c r="R30" s="157">
        <f t="shared" si="0"/>
        <v>27000</v>
      </c>
      <c r="S30" s="127"/>
      <c r="T30" s="98"/>
      <c r="U30" s="98"/>
    </row>
    <row r="31" spans="1:24" ht="12.75" customHeight="1" x14ac:dyDescent="0.2">
      <c r="A31" s="59">
        <v>8</v>
      </c>
      <c r="B31" s="68" t="s">
        <v>55</v>
      </c>
      <c r="C31" s="61" t="s">
        <v>55</v>
      </c>
      <c r="D31" s="154" t="s">
        <v>28</v>
      </c>
      <c r="E31" s="69">
        <v>10</v>
      </c>
      <c r="F31" s="70">
        <v>320</v>
      </c>
      <c r="G31" s="124">
        <v>3200</v>
      </c>
      <c r="H31" s="45"/>
      <c r="I31" s="45"/>
      <c r="J31" s="125"/>
      <c r="K31" s="125"/>
      <c r="L31" s="125"/>
      <c r="M31" s="125"/>
      <c r="N31" s="125"/>
      <c r="O31" s="126"/>
      <c r="P31" s="127"/>
      <c r="Q31" s="128"/>
      <c r="R31" s="157"/>
      <c r="S31" s="127"/>
      <c r="T31" s="23"/>
      <c r="U31" s="23"/>
      <c r="V31" s="1"/>
      <c r="W31" s="1"/>
    </row>
    <row r="32" spans="1:24" ht="12.75" customHeight="1" x14ac:dyDescent="0.2">
      <c r="A32" s="59">
        <v>9</v>
      </c>
      <c r="B32" s="71" t="s">
        <v>57</v>
      </c>
      <c r="C32" s="61" t="s">
        <v>58</v>
      </c>
      <c r="D32" s="147" t="s">
        <v>56</v>
      </c>
      <c r="E32" s="69">
        <v>1</v>
      </c>
      <c r="F32" s="70">
        <v>89000</v>
      </c>
      <c r="G32" s="124">
        <v>89000</v>
      </c>
      <c r="H32" s="45"/>
      <c r="I32" s="45"/>
      <c r="J32" s="125"/>
      <c r="K32" s="125"/>
      <c r="L32" s="125"/>
      <c r="M32" s="125"/>
      <c r="N32" s="125"/>
      <c r="O32" s="126"/>
      <c r="P32" s="127"/>
      <c r="Q32" s="128"/>
      <c r="R32" s="157"/>
      <c r="S32" s="127"/>
      <c r="T32" s="23"/>
      <c r="U32" s="23"/>
      <c r="V32" s="1"/>
      <c r="W32" s="1"/>
    </row>
    <row r="33" spans="1:23" s="96" customFormat="1" ht="12.75" customHeight="1" x14ac:dyDescent="0.2">
      <c r="A33" s="140">
        <v>10</v>
      </c>
      <c r="B33" s="144" t="s">
        <v>61</v>
      </c>
      <c r="C33" s="142" t="s">
        <v>61</v>
      </c>
      <c r="D33" s="147" t="s">
        <v>28</v>
      </c>
      <c r="E33" s="69">
        <v>10</v>
      </c>
      <c r="F33" s="70">
        <v>1500</v>
      </c>
      <c r="G33" s="124">
        <v>15000</v>
      </c>
      <c r="H33" s="125"/>
      <c r="I33" s="125"/>
      <c r="J33" s="97">
        <v>1500</v>
      </c>
      <c r="K33" s="97">
        <f>E33*J33</f>
        <v>15000</v>
      </c>
      <c r="L33" s="125"/>
      <c r="M33" s="125"/>
      <c r="N33" s="125">
        <v>1500</v>
      </c>
      <c r="O33" s="126"/>
      <c r="P33" s="127"/>
      <c r="Q33" s="128"/>
      <c r="R33" s="157">
        <f t="shared" si="0"/>
        <v>15000</v>
      </c>
      <c r="S33" s="127"/>
      <c r="T33" s="98"/>
      <c r="U33" s="98"/>
    </row>
    <row r="34" spans="1:23" s="96" customFormat="1" ht="12.75" customHeight="1" x14ac:dyDescent="0.2">
      <c r="A34" s="140">
        <v>11</v>
      </c>
      <c r="B34" s="143" t="s">
        <v>62</v>
      </c>
      <c r="C34" s="142" t="s">
        <v>62</v>
      </c>
      <c r="D34" s="66" t="s">
        <v>28</v>
      </c>
      <c r="E34" s="63">
        <v>10</v>
      </c>
      <c r="F34" s="64">
        <v>1500</v>
      </c>
      <c r="G34" s="124">
        <v>15000</v>
      </c>
      <c r="H34" s="125"/>
      <c r="I34" s="125"/>
      <c r="J34" s="97">
        <v>1500</v>
      </c>
      <c r="K34" s="97">
        <f>E34*J34</f>
        <v>15000</v>
      </c>
      <c r="L34" s="125"/>
      <c r="M34" s="125"/>
      <c r="N34" s="125">
        <v>1500</v>
      </c>
      <c r="O34" s="126"/>
      <c r="P34" s="127"/>
      <c r="Q34" s="128"/>
      <c r="R34" s="157">
        <f t="shared" si="0"/>
        <v>15000</v>
      </c>
      <c r="S34" s="127"/>
      <c r="T34" s="98"/>
      <c r="U34" s="98"/>
    </row>
    <row r="35" spans="1:23" s="96" customFormat="1" ht="12.75" customHeight="1" x14ac:dyDescent="0.2">
      <c r="A35" s="140">
        <v>12</v>
      </c>
      <c r="B35" s="143" t="s">
        <v>63</v>
      </c>
      <c r="C35" s="142" t="s">
        <v>63</v>
      </c>
      <c r="D35" s="66" t="s">
        <v>28</v>
      </c>
      <c r="E35" s="63">
        <v>10</v>
      </c>
      <c r="F35" s="64">
        <v>1050</v>
      </c>
      <c r="G35" s="124">
        <v>10500</v>
      </c>
      <c r="H35" s="125"/>
      <c r="I35" s="125"/>
      <c r="J35" s="97">
        <v>1050</v>
      </c>
      <c r="K35" s="97">
        <f>E35*J35</f>
        <v>10500</v>
      </c>
      <c r="L35" s="125"/>
      <c r="M35" s="125"/>
      <c r="N35" s="155">
        <v>1050</v>
      </c>
      <c r="O35" s="126"/>
      <c r="P35" s="127"/>
      <c r="Q35" s="128"/>
      <c r="R35" s="157">
        <f t="shared" si="0"/>
        <v>10500</v>
      </c>
      <c r="S35" s="127"/>
      <c r="T35" s="98"/>
      <c r="U35" s="98"/>
    </row>
    <row r="36" spans="1:23" s="96" customFormat="1" ht="12.75" customHeight="1" x14ac:dyDescent="0.2">
      <c r="A36" s="140">
        <v>13</v>
      </c>
      <c r="B36" s="141" t="s">
        <v>64</v>
      </c>
      <c r="C36" s="142" t="s">
        <v>64</v>
      </c>
      <c r="D36" s="66" t="s">
        <v>28</v>
      </c>
      <c r="E36" s="63">
        <v>10</v>
      </c>
      <c r="F36" s="64">
        <v>1085</v>
      </c>
      <c r="G36" s="124">
        <v>10850</v>
      </c>
      <c r="H36" s="125"/>
      <c r="I36" s="125"/>
      <c r="J36" s="97">
        <v>1085</v>
      </c>
      <c r="K36" s="97">
        <f>E36*J36</f>
        <v>10850</v>
      </c>
      <c r="L36" s="125"/>
      <c r="M36" s="125"/>
      <c r="N36" s="125">
        <v>1085</v>
      </c>
      <c r="O36" s="125"/>
      <c r="P36" s="127"/>
      <c r="Q36" s="128"/>
      <c r="R36" s="157">
        <f t="shared" si="0"/>
        <v>10850</v>
      </c>
      <c r="S36" s="127"/>
      <c r="T36" s="98"/>
      <c r="U36" s="98"/>
    </row>
    <row r="37" spans="1:23" s="99" customFormat="1" ht="12.75" customHeight="1" x14ac:dyDescent="0.2">
      <c r="A37" s="149">
        <v>14</v>
      </c>
      <c r="B37" s="150" t="s">
        <v>59</v>
      </c>
      <c r="C37" s="151" t="s">
        <v>60</v>
      </c>
      <c r="D37" s="66" t="s">
        <v>56</v>
      </c>
      <c r="E37" s="63">
        <v>20</v>
      </c>
      <c r="F37" s="64">
        <v>900</v>
      </c>
      <c r="G37" s="124">
        <v>18000</v>
      </c>
      <c r="H37" s="125"/>
      <c r="I37" s="125"/>
      <c r="J37" s="125"/>
      <c r="K37" s="125"/>
      <c r="L37" s="100">
        <v>850</v>
      </c>
      <c r="M37" s="100">
        <f>E37*L37</f>
        <v>17000</v>
      </c>
      <c r="N37" s="125">
        <v>850</v>
      </c>
      <c r="O37" s="125"/>
      <c r="P37" s="127"/>
      <c r="Q37" s="128"/>
      <c r="R37" s="157">
        <f t="shared" si="0"/>
        <v>17000</v>
      </c>
      <c r="S37" s="127"/>
      <c r="T37" s="101"/>
      <c r="U37" s="101"/>
    </row>
    <row r="38" spans="1:23" s="99" customFormat="1" ht="12.75" customHeight="1" x14ac:dyDescent="0.2">
      <c r="A38" s="149">
        <v>15</v>
      </c>
      <c r="B38" s="150" t="s">
        <v>65</v>
      </c>
      <c r="C38" s="151" t="s">
        <v>65</v>
      </c>
      <c r="D38" s="66" t="s">
        <v>66</v>
      </c>
      <c r="E38" s="63">
        <v>20</v>
      </c>
      <c r="F38" s="64">
        <v>4750</v>
      </c>
      <c r="G38" s="124">
        <v>95000</v>
      </c>
      <c r="H38" s="125"/>
      <c r="I38" s="125"/>
      <c r="J38" s="125"/>
      <c r="K38" s="125"/>
      <c r="L38" s="100">
        <v>4500</v>
      </c>
      <c r="M38" s="100">
        <f>E38*L38</f>
        <v>90000</v>
      </c>
      <c r="N38" s="125">
        <v>4500</v>
      </c>
      <c r="O38" s="125"/>
      <c r="P38" s="127"/>
      <c r="Q38" s="128"/>
      <c r="R38" s="157">
        <f t="shared" si="0"/>
        <v>90000</v>
      </c>
      <c r="S38" s="127"/>
      <c r="T38" s="101"/>
      <c r="U38" s="101"/>
    </row>
    <row r="39" spans="1:23" s="99" customFormat="1" ht="12.75" customHeight="1" x14ac:dyDescent="0.2">
      <c r="A39" s="149">
        <v>16</v>
      </c>
      <c r="B39" s="152" t="s">
        <v>67</v>
      </c>
      <c r="C39" s="151" t="s">
        <v>67</v>
      </c>
      <c r="D39" s="66" t="s">
        <v>66</v>
      </c>
      <c r="E39" s="63">
        <v>30</v>
      </c>
      <c r="F39" s="64">
        <v>2500</v>
      </c>
      <c r="G39" s="124">
        <v>75000</v>
      </c>
      <c r="H39" s="125"/>
      <c r="I39" s="125"/>
      <c r="J39" s="125"/>
      <c r="K39" s="125"/>
      <c r="L39" s="100">
        <v>2300</v>
      </c>
      <c r="M39" s="100">
        <f>E39*L39</f>
        <v>69000</v>
      </c>
      <c r="N39" s="156">
        <v>2300</v>
      </c>
      <c r="O39" s="126"/>
      <c r="P39" s="127"/>
      <c r="Q39" s="128"/>
      <c r="R39" s="157">
        <f t="shared" si="0"/>
        <v>69000</v>
      </c>
      <c r="S39" s="127"/>
      <c r="T39" s="101"/>
      <c r="U39" s="101"/>
    </row>
    <row r="40" spans="1:23" s="99" customFormat="1" ht="12.75" customHeight="1" x14ac:dyDescent="0.2">
      <c r="A40" s="149">
        <v>17</v>
      </c>
      <c r="B40" s="153" t="s">
        <v>68</v>
      </c>
      <c r="C40" s="151" t="s">
        <v>68</v>
      </c>
      <c r="D40" s="154" t="s">
        <v>66</v>
      </c>
      <c r="E40" s="69">
        <v>25</v>
      </c>
      <c r="F40" s="64">
        <v>2100</v>
      </c>
      <c r="G40" s="124">
        <v>52500</v>
      </c>
      <c r="H40" s="125"/>
      <c r="I40" s="125"/>
      <c r="J40" s="125"/>
      <c r="K40" s="125"/>
      <c r="L40" s="100">
        <v>2000</v>
      </c>
      <c r="M40" s="100">
        <f>E40*L40</f>
        <v>50000</v>
      </c>
      <c r="N40" s="156">
        <v>2000</v>
      </c>
      <c r="O40" s="126"/>
      <c r="P40" s="127"/>
      <c r="Q40" s="128"/>
      <c r="R40" s="157">
        <f t="shared" si="0"/>
        <v>50000</v>
      </c>
      <c r="S40" s="127"/>
      <c r="T40" s="101"/>
      <c r="U40" s="101"/>
    </row>
    <row r="41" spans="1:23" ht="12.75" customHeight="1" x14ac:dyDescent="0.2">
      <c r="A41" s="59">
        <v>18</v>
      </c>
      <c r="B41" s="74" t="s">
        <v>73</v>
      </c>
      <c r="C41" s="61" t="s">
        <v>74</v>
      </c>
      <c r="D41" s="154" t="s">
        <v>28</v>
      </c>
      <c r="E41" s="63">
        <v>20</v>
      </c>
      <c r="F41" s="64">
        <v>1522.5</v>
      </c>
      <c r="G41" s="124">
        <v>30450</v>
      </c>
      <c r="H41" s="45"/>
      <c r="I41" s="45"/>
      <c r="J41" s="125"/>
      <c r="K41" s="125"/>
      <c r="L41" s="125"/>
      <c r="M41" s="125"/>
      <c r="N41" s="125"/>
      <c r="O41" s="125"/>
      <c r="P41" s="127"/>
      <c r="Q41" s="128"/>
      <c r="R41" s="157"/>
      <c r="S41" s="127"/>
      <c r="T41" s="23"/>
      <c r="U41" s="23"/>
      <c r="V41" s="1"/>
      <c r="W41" s="1"/>
    </row>
    <row r="42" spans="1:23" s="94" customFormat="1" ht="12.75" customHeight="1" x14ac:dyDescent="0.2">
      <c r="A42" s="114">
        <v>19</v>
      </c>
      <c r="B42" s="122" t="s">
        <v>75</v>
      </c>
      <c r="C42" s="116" t="s">
        <v>76</v>
      </c>
      <c r="D42" s="66" t="s">
        <v>77</v>
      </c>
      <c r="E42" s="111" t="s">
        <v>78</v>
      </c>
      <c r="F42" s="64">
        <v>300</v>
      </c>
      <c r="G42" s="124">
        <v>60000</v>
      </c>
      <c r="H42" s="83">
        <v>290</v>
      </c>
      <c r="I42" s="83">
        <f>E42*H42</f>
        <v>58000</v>
      </c>
      <c r="J42" s="125"/>
      <c r="K42" s="125"/>
      <c r="L42" s="125"/>
      <c r="M42" s="125"/>
      <c r="N42" s="125">
        <v>290</v>
      </c>
      <c r="O42" s="126"/>
      <c r="P42" s="127"/>
      <c r="Q42" s="128"/>
      <c r="R42" s="157">
        <f t="shared" si="0"/>
        <v>58000</v>
      </c>
      <c r="S42" s="127"/>
      <c r="T42" s="95"/>
      <c r="U42" s="95"/>
    </row>
    <row r="43" spans="1:23" ht="12.75" customHeight="1" x14ac:dyDescent="0.2">
      <c r="A43" s="59">
        <v>20</v>
      </c>
      <c r="B43" s="75" t="s">
        <v>79</v>
      </c>
      <c r="C43" s="61" t="s">
        <v>80</v>
      </c>
      <c r="D43" s="66" t="s">
        <v>77</v>
      </c>
      <c r="E43" s="111" t="s">
        <v>81</v>
      </c>
      <c r="F43" s="64">
        <v>13.25</v>
      </c>
      <c r="G43" s="124">
        <v>662.5</v>
      </c>
      <c r="H43" s="45"/>
      <c r="I43" s="45"/>
      <c r="J43" s="125"/>
      <c r="K43" s="125"/>
      <c r="L43" s="125"/>
      <c r="M43" s="125"/>
      <c r="N43" s="125"/>
      <c r="O43" s="126"/>
      <c r="P43" s="127"/>
      <c r="Q43" s="128"/>
      <c r="R43" s="157"/>
      <c r="S43" s="127"/>
      <c r="T43" s="23"/>
      <c r="U43" s="23"/>
      <c r="V43" s="1"/>
      <c r="W43" s="1"/>
    </row>
    <row r="44" spans="1:23" ht="12.75" customHeight="1" x14ac:dyDescent="0.2">
      <c r="A44" s="59">
        <v>21</v>
      </c>
      <c r="B44" s="65" t="s">
        <v>82</v>
      </c>
      <c r="C44" s="61" t="s">
        <v>83</v>
      </c>
      <c r="D44" s="66" t="s">
        <v>77</v>
      </c>
      <c r="E44" s="111">
        <v>60</v>
      </c>
      <c r="F44" s="64">
        <v>21.6</v>
      </c>
      <c r="G44" s="124">
        <v>1296</v>
      </c>
      <c r="H44" s="45"/>
      <c r="I44" s="45"/>
      <c r="J44" s="125"/>
      <c r="K44" s="125"/>
      <c r="L44" s="125"/>
      <c r="M44" s="125"/>
      <c r="N44" s="146"/>
      <c r="O44" s="126"/>
      <c r="P44" s="127"/>
      <c r="Q44" s="128"/>
      <c r="R44" s="157"/>
      <c r="S44" s="127"/>
      <c r="T44" s="23"/>
      <c r="U44" s="23"/>
      <c r="V44" s="1"/>
      <c r="W44" s="1"/>
    </row>
    <row r="45" spans="1:23" s="134" customFormat="1" ht="12.75" customHeight="1" x14ac:dyDescent="0.2">
      <c r="A45" s="130">
        <v>22</v>
      </c>
      <c r="B45" s="131" t="s">
        <v>84</v>
      </c>
      <c r="C45" s="132" t="s">
        <v>85</v>
      </c>
      <c r="D45" s="66" t="s">
        <v>35</v>
      </c>
      <c r="E45" s="111" t="s">
        <v>86</v>
      </c>
      <c r="F45" s="64">
        <v>148</v>
      </c>
      <c r="G45" s="124">
        <v>592000</v>
      </c>
      <c r="H45" s="102">
        <v>140</v>
      </c>
      <c r="I45" s="102">
        <f>E45*H45</f>
        <v>560000</v>
      </c>
      <c r="J45" s="125"/>
      <c r="K45" s="125"/>
      <c r="L45" s="125"/>
      <c r="M45" s="125"/>
      <c r="N45" s="125">
        <v>140</v>
      </c>
      <c r="O45" s="126"/>
      <c r="P45" s="127"/>
      <c r="Q45" s="128"/>
      <c r="R45" s="157">
        <f t="shared" si="0"/>
        <v>560000</v>
      </c>
      <c r="S45" s="127"/>
      <c r="T45" s="133"/>
      <c r="U45" s="133"/>
    </row>
    <row r="46" spans="1:23" ht="12.75" customHeight="1" x14ac:dyDescent="0.2">
      <c r="A46" s="59">
        <v>23</v>
      </c>
      <c r="B46" s="65" t="s">
        <v>87</v>
      </c>
      <c r="C46" s="61" t="s">
        <v>88</v>
      </c>
      <c r="D46" s="66" t="s">
        <v>77</v>
      </c>
      <c r="E46" s="111" t="s">
        <v>89</v>
      </c>
      <c r="F46" s="64">
        <v>54.6</v>
      </c>
      <c r="G46" s="124">
        <v>21840</v>
      </c>
      <c r="H46" s="45"/>
      <c r="I46" s="45"/>
      <c r="J46" s="125"/>
      <c r="K46" s="125"/>
      <c r="L46" s="125"/>
      <c r="M46" s="125"/>
      <c r="N46" s="125"/>
      <c r="O46" s="126"/>
      <c r="P46" s="127"/>
      <c r="Q46" s="128"/>
      <c r="R46" s="157"/>
      <c r="S46" s="127"/>
      <c r="T46" s="23"/>
      <c r="U46" s="23"/>
      <c r="V46" s="1"/>
      <c r="W46" s="1"/>
    </row>
    <row r="47" spans="1:23" ht="12.75" customHeight="1" x14ac:dyDescent="0.2">
      <c r="A47" s="59">
        <v>24</v>
      </c>
      <c r="B47" s="65" t="s">
        <v>90</v>
      </c>
      <c r="C47" s="61" t="s">
        <v>91</v>
      </c>
      <c r="D47" s="66" t="s">
        <v>77</v>
      </c>
      <c r="E47" s="111">
        <v>110</v>
      </c>
      <c r="F47" s="64">
        <v>67.78</v>
      </c>
      <c r="G47" s="124">
        <v>7455.8</v>
      </c>
      <c r="H47" s="45"/>
      <c r="I47" s="45"/>
      <c r="J47" s="125"/>
      <c r="K47" s="125"/>
      <c r="L47" s="125"/>
      <c r="M47" s="125"/>
      <c r="N47" s="125"/>
      <c r="O47" s="126"/>
      <c r="P47" s="127"/>
      <c r="Q47" s="128"/>
      <c r="R47" s="157"/>
      <c r="S47" s="127"/>
      <c r="T47" s="23"/>
      <c r="U47" s="23"/>
      <c r="V47" s="1"/>
      <c r="W47" s="1"/>
    </row>
    <row r="48" spans="1:23" s="134" customFormat="1" ht="12.75" customHeight="1" x14ac:dyDescent="0.2">
      <c r="A48" s="130">
        <v>25</v>
      </c>
      <c r="B48" s="135" t="s">
        <v>36</v>
      </c>
      <c r="C48" s="132" t="s">
        <v>37</v>
      </c>
      <c r="D48" s="66" t="s">
        <v>35</v>
      </c>
      <c r="E48" s="111" t="s">
        <v>92</v>
      </c>
      <c r="F48" s="64">
        <v>185</v>
      </c>
      <c r="G48" s="124">
        <v>2405000</v>
      </c>
      <c r="H48" s="102">
        <v>134</v>
      </c>
      <c r="I48" s="102">
        <f>E48*H48</f>
        <v>1742000</v>
      </c>
      <c r="J48" s="125"/>
      <c r="K48" s="125"/>
      <c r="L48" s="125"/>
      <c r="M48" s="125"/>
      <c r="N48" s="125">
        <v>134</v>
      </c>
      <c r="O48" s="126"/>
      <c r="P48" s="127"/>
      <c r="Q48" s="128"/>
      <c r="R48" s="157">
        <f t="shared" si="0"/>
        <v>1742000</v>
      </c>
      <c r="S48" s="127"/>
      <c r="T48" s="133"/>
      <c r="U48" s="133"/>
    </row>
    <row r="49" spans="1:23" ht="12.75" customHeight="1" x14ac:dyDescent="0.2">
      <c r="A49" s="59">
        <v>26</v>
      </c>
      <c r="B49" s="73" t="s">
        <v>93</v>
      </c>
      <c r="C49" s="61" t="s">
        <v>94</v>
      </c>
      <c r="D49" s="66" t="s">
        <v>34</v>
      </c>
      <c r="E49" s="111">
        <v>60</v>
      </c>
      <c r="F49" s="64">
        <v>32.799999999999997</v>
      </c>
      <c r="G49" s="124">
        <v>1967.9999999999998</v>
      </c>
      <c r="H49" s="45"/>
      <c r="I49" s="45"/>
      <c r="J49" s="125"/>
      <c r="K49" s="125"/>
      <c r="L49" s="125"/>
      <c r="M49" s="125"/>
      <c r="N49" s="125"/>
      <c r="O49" s="126"/>
      <c r="P49" s="127"/>
      <c r="Q49" s="128"/>
      <c r="R49" s="157"/>
      <c r="S49" s="127"/>
      <c r="T49" s="23"/>
      <c r="U49" s="23"/>
      <c r="V49" s="1"/>
      <c r="W49" s="1"/>
    </row>
    <row r="50" spans="1:23" s="94" customFormat="1" ht="12.75" customHeight="1" x14ac:dyDescent="0.2">
      <c r="A50" s="114">
        <v>27</v>
      </c>
      <c r="B50" s="136" t="s">
        <v>95</v>
      </c>
      <c r="C50" s="116" t="s">
        <v>42</v>
      </c>
      <c r="D50" s="66" t="s">
        <v>34</v>
      </c>
      <c r="E50" s="111">
        <v>3000</v>
      </c>
      <c r="F50" s="64">
        <v>60</v>
      </c>
      <c r="G50" s="124">
        <v>180000</v>
      </c>
      <c r="H50" s="83">
        <v>60</v>
      </c>
      <c r="I50" s="83">
        <f>E50*H50</f>
        <v>180000</v>
      </c>
      <c r="J50" s="125"/>
      <c r="K50" s="125"/>
      <c r="L50" s="125"/>
      <c r="M50" s="125"/>
      <c r="N50" s="125">
        <v>60</v>
      </c>
      <c r="O50" s="126"/>
      <c r="P50" s="127"/>
      <c r="Q50" s="128"/>
      <c r="R50" s="157">
        <f t="shared" si="0"/>
        <v>180000</v>
      </c>
      <c r="S50" s="127"/>
      <c r="T50" s="95"/>
      <c r="U50" s="95"/>
    </row>
    <row r="51" spans="1:23" ht="12.75" customHeight="1" x14ac:dyDescent="0.2">
      <c r="A51" s="59">
        <v>28</v>
      </c>
      <c r="B51" s="73" t="s">
        <v>96</v>
      </c>
      <c r="C51" s="61" t="s">
        <v>97</v>
      </c>
      <c r="D51" s="66" t="s">
        <v>48</v>
      </c>
      <c r="E51" s="111" t="s">
        <v>98</v>
      </c>
      <c r="F51" s="64">
        <v>169</v>
      </c>
      <c r="G51" s="124">
        <v>10140</v>
      </c>
      <c r="H51" s="45"/>
      <c r="I51" s="45"/>
      <c r="J51" s="125"/>
      <c r="K51" s="125"/>
      <c r="L51" s="125"/>
      <c r="M51" s="125"/>
      <c r="N51" s="125"/>
      <c r="O51" s="126"/>
      <c r="P51" s="127"/>
      <c r="Q51" s="128"/>
      <c r="R51" s="157"/>
      <c r="S51" s="127"/>
      <c r="T51" s="23"/>
      <c r="U51" s="23"/>
      <c r="V51" s="1"/>
      <c r="W51" s="1"/>
    </row>
    <row r="52" spans="1:23" ht="12.75" customHeight="1" x14ac:dyDescent="0.2">
      <c r="A52" s="59">
        <v>29</v>
      </c>
      <c r="B52" s="73" t="s">
        <v>99</v>
      </c>
      <c r="C52" s="61" t="s">
        <v>100</v>
      </c>
      <c r="D52" s="66" t="s">
        <v>33</v>
      </c>
      <c r="E52" s="111">
        <v>10</v>
      </c>
      <c r="F52" s="64">
        <v>415.1</v>
      </c>
      <c r="G52" s="124">
        <v>4151</v>
      </c>
      <c r="H52" s="45"/>
      <c r="I52" s="45"/>
      <c r="J52" s="125"/>
      <c r="K52" s="125"/>
      <c r="L52" s="125"/>
      <c r="M52" s="125"/>
      <c r="N52" s="125"/>
      <c r="O52" s="126"/>
      <c r="P52" s="127"/>
      <c r="Q52" s="128"/>
      <c r="R52" s="157"/>
      <c r="S52" s="127"/>
      <c r="T52" s="23"/>
      <c r="U52" s="23"/>
      <c r="V52" s="1"/>
      <c r="W52" s="1"/>
    </row>
    <row r="53" spans="1:23" s="94" customFormat="1" ht="12.75" customHeight="1" x14ac:dyDescent="0.2">
      <c r="A53" s="114">
        <v>30</v>
      </c>
      <c r="B53" s="136" t="s">
        <v>101</v>
      </c>
      <c r="C53" s="116" t="s">
        <v>102</v>
      </c>
      <c r="D53" s="66" t="s">
        <v>34</v>
      </c>
      <c r="E53" s="111" t="s">
        <v>98</v>
      </c>
      <c r="F53" s="64">
        <v>650.55999999999995</v>
      </c>
      <c r="G53" s="124">
        <v>39033.599999999999</v>
      </c>
      <c r="H53" s="83">
        <v>650</v>
      </c>
      <c r="I53" s="83">
        <f>E53*H53</f>
        <v>39000</v>
      </c>
      <c r="J53" s="125"/>
      <c r="K53" s="125"/>
      <c r="L53" s="125"/>
      <c r="M53" s="125"/>
      <c r="N53" s="125">
        <v>650</v>
      </c>
      <c r="O53" s="126"/>
      <c r="P53" s="127"/>
      <c r="Q53" s="128"/>
      <c r="R53" s="157">
        <f t="shared" si="0"/>
        <v>39000</v>
      </c>
      <c r="S53" s="127"/>
      <c r="T53" s="95"/>
      <c r="U53" s="95"/>
    </row>
    <row r="54" spans="1:23" ht="12.75" customHeight="1" x14ac:dyDescent="0.2">
      <c r="A54" s="59">
        <v>31</v>
      </c>
      <c r="B54" s="73" t="s">
        <v>103</v>
      </c>
      <c r="C54" s="61" t="s">
        <v>104</v>
      </c>
      <c r="D54" s="66" t="s">
        <v>34</v>
      </c>
      <c r="E54" s="111">
        <v>10</v>
      </c>
      <c r="F54" s="64">
        <v>1556.82</v>
      </c>
      <c r="G54" s="124">
        <v>15568.199999999999</v>
      </c>
      <c r="H54" s="45"/>
      <c r="I54" s="45"/>
      <c r="J54" s="125"/>
      <c r="K54" s="125"/>
      <c r="L54" s="125"/>
      <c r="M54" s="125"/>
      <c r="N54" s="125"/>
      <c r="O54" s="126"/>
      <c r="P54" s="127"/>
      <c r="Q54" s="128"/>
      <c r="R54" s="157"/>
      <c r="S54" s="127"/>
      <c r="T54" s="23"/>
      <c r="U54" s="23"/>
      <c r="V54" s="1"/>
      <c r="W54" s="1"/>
    </row>
    <row r="55" spans="1:23" s="94" customFormat="1" ht="12.75" customHeight="1" x14ac:dyDescent="0.2">
      <c r="A55" s="114">
        <v>32</v>
      </c>
      <c r="B55" s="136" t="s">
        <v>105</v>
      </c>
      <c r="C55" s="116" t="s">
        <v>106</v>
      </c>
      <c r="D55" s="66" t="s">
        <v>33</v>
      </c>
      <c r="E55" s="111" t="s">
        <v>107</v>
      </c>
      <c r="F55" s="64">
        <v>600</v>
      </c>
      <c r="G55" s="124">
        <v>540000</v>
      </c>
      <c r="H55" s="83">
        <v>590</v>
      </c>
      <c r="I55" s="83">
        <f>E55*H55</f>
        <v>531000</v>
      </c>
      <c r="J55" s="125"/>
      <c r="K55" s="125"/>
      <c r="L55" s="125"/>
      <c r="M55" s="125"/>
      <c r="N55" s="125">
        <v>590</v>
      </c>
      <c r="O55" s="126"/>
      <c r="P55" s="127"/>
      <c r="Q55" s="128"/>
      <c r="R55" s="157">
        <f t="shared" si="0"/>
        <v>531000</v>
      </c>
      <c r="S55" s="127"/>
      <c r="T55" s="95"/>
      <c r="U55" s="95"/>
    </row>
    <row r="56" spans="1:23" ht="12.75" customHeight="1" x14ac:dyDescent="0.2">
      <c r="A56" s="59">
        <v>33</v>
      </c>
      <c r="B56" s="72" t="s">
        <v>108</v>
      </c>
      <c r="C56" s="61" t="s">
        <v>109</v>
      </c>
      <c r="D56" s="66" t="s">
        <v>77</v>
      </c>
      <c r="E56" s="111" t="s">
        <v>110</v>
      </c>
      <c r="F56" s="64">
        <v>66.099999999999994</v>
      </c>
      <c r="G56" s="124">
        <v>66100</v>
      </c>
      <c r="H56" s="45"/>
      <c r="I56" s="45"/>
      <c r="J56" s="125"/>
      <c r="K56" s="125"/>
      <c r="L56" s="125"/>
      <c r="M56" s="125"/>
      <c r="N56" s="125"/>
      <c r="O56" s="126"/>
      <c r="P56" s="127"/>
      <c r="Q56" s="128"/>
      <c r="R56" s="157"/>
      <c r="S56" s="127"/>
      <c r="T56" s="23"/>
      <c r="U56" s="23"/>
      <c r="V56" s="1"/>
      <c r="W56" s="1"/>
    </row>
    <row r="57" spans="1:23" s="94" customFormat="1" ht="12.75" customHeight="1" x14ac:dyDescent="0.2">
      <c r="A57" s="114">
        <v>34</v>
      </c>
      <c r="B57" s="115" t="s">
        <v>111</v>
      </c>
      <c r="C57" s="116" t="s">
        <v>112</v>
      </c>
      <c r="D57" s="66" t="s">
        <v>34</v>
      </c>
      <c r="E57" s="111" t="s">
        <v>113</v>
      </c>
      <c r="F57" s="64">
        <v>320</v>
      </c>
      <c r="G57" s="124">
        <v>80000</v>
      </c>
      <c r="H57" s="83">
        <v>300</v>
      </c>
      <c r="I57" s="83">
        <f>E57*H57</f>
        <v>75000</v>
      </c>
      <c r="J57" s="125"/>
      <c r="K57" s="125"/>
      <c r="L57" s="125"/>
      <c r="M57" s="125"/>
      <c r="N57" s="125">
        <v>300</v>
      </c>
      <c r="O57" s="126"/>
      <c r="P57" s="127"/>
      <c r="Q57" s="128"/>
      <c r="R57" s="157">
        <f t="shared" si="0"/>
        <v>75000</v>
      </c>
      <c r="S57" s="127"/>
      <c r="T57" s="95"/>
      <c r="U57" s="95"/>
    </row>
    <row r="58" spans="1:23" ht="12.75" customHeight="1" x14ac:dyDescent="0.2">
      <c r="A58" s="59">
        <v>35</v>
      </c>
      <c r="B58" s="76" t="s">
        <v>114</v>
      </c>
      <c r="C58" s="61" t="s">
        <v>115</v>
      </c>
      <c r="D58" s="147" t="s">
        <v>33</v>
      </c>
      <c r="E58" s="112" t="s">
        <v>113</v>
      </c>
      <c r="F58" s="77">
        <v>64.8</v>
      </c>
      <c r="G58" s="124">
        <v>16200</v>
      </c>
      <c r="H58" s="45"/>
      <c r="I58" s="45"/>
      <c r="J58" s="125"/>
      <c r="K58" s="125"/>
      <c r="L58" s="125"/>
      <c r="M58" s="125"/>
      <c r="N58" s="146"/>
      <c r="O58" s="126"/>
      <c r="P58" s="127"/>
      <c r="Q58" s="128"/>
      <c r="R58" s="157"/>
      <c r="S58" s="127"/>
      <c r="T58" s="23"/>
      <c r="U58" s="23"/>
      <c r="V58" s="1"/>
      <c r="W58" s="1"/>
    </row>
    <row r="59" spans="1:23" s="96" customFormat="1" ht="12.75" customHeight="1" x14ac:dyDescent="0.2">
      <c r="A59" s="140">
        <v>36</v>
      </c>
      <c r="B59" s="141" t="s">
        <v>116</v>
      </c>
      <c r="C59" s="142" t="s">
        <v>116</v>
      </c>
      <c r="D59" s="66" t="s">
        <v>117</v>
      </c>
      <c r="E59" s="111">
        <v>6</v>
      </c>
      <c r="F59" s="64">
        <v>2225</v>
      </c>
      <c r="G59" s="124">
        <v>13350</v>
      </c>
      <c r="H59" s="125"/>
      <c r="I59" s="125"/>
      <c r="J59" s="97">
        <v>2225</v>
      </c>
      <c r="K59" s="97">
        <f>E59*J59</f>
        <v>13350</v>
      </c>
      <c r="L59" s="125"/>
      <c r="M59" s="125"/>
      <c r="N59" s="156">
        <v>2225</v>
      </c>
      <c r="O59" s="126"/>
      <c r="P59" s="127"/>
      <c r="Q59" s="128"/>
      <c r="R59" s="157">
        <f t="shared" si="0"/>
        <v>13350</v>
      </c>
      <c r="S59" s="127"/>
      <c r="T59" s="98"/>
      <c r="U59" s="98"/>
    </row>
    <row r="60" spans="1:23" ht="12.75" customHeight="1" x14ac:dyDescent="0.2">
      <c r="A60" s="59">
        <v>37</v>
      </c>
      <c r="B60" s="73" t="s">
        <v>118</v>
      </c>
      <c r="C60" s="61" t="s">
        <v>119</v>
      </c>
      <c r="D60" s="66" t="s">
        <v>120</v>
      </c>
      <c r="E60" s="111" t="s">
        <v>121</v>
      </c>
      <c r="F60" s="64">
        <v>10</v>
      </c>
      <c r="G60" s="124">
        <v>20000</v>
      </c>
      <c r="H60" s="45"/>
      <c r="I60" s="45"/>
      <c r="J60" s="125"/>
      <c r="K60" s="125"/>
      <c r="L60" s="125"/>
      <c r="M60" s="125"/>
      <c r="N60" s="125"/>
      <c r="O60" s="126"/>
      <c r="P60" s="127"/>
      <c r="Q60" s="128"/>
      <c r="R60" s="157"/>
      <c r="S60" s="127"/>
      <c r="T60" s="23"/>
      <c r="U60" s="23"/>
      <c r="V60" s="1"/>
      <c r="W60" s="1"/>
    </row>
    <row r="61" spans="1:23" ht="12.75" customHeight="1" x14ac:dyDescent="0.2">
      <c r="A61" s="59">
        <v>38</v>
      </c>
      <c r="B61" s="65" t="s">
        <v>122</v>
      </c>
      <c r="C61" s="61" t="s">
        <v>123</v>
      </c>
      <c r="D61" s="66" t="s">
        <v>124</v>
      </c>
      <c r="E61" s="111">
        <v>1</v>
      </c>
      <c r="F61" s="64">
        <v>174900</v>
      </c>
      <c r="G61" s="124">
        <v>174900</v>
      </c>
      <c r="H61" s="45"/>
      <c r="I61" s="45"/>
      <c r="J61" s="125"/>
      <c r="K61" s="125"/>
      <c r="L61" s="125"/>
      <c r="M61" s="125"/>
      <c r="N61" s="125"/>
      <c r="O61" s="126"/>
      <c r="P61" s="127"/>
      <c r="Q61" s="128"/>
      <c r="R61" s="157"/>
      <c r="S61" s="127"/>
      <c r="T61" s="23"/>
      <c r="U61" s="23"/>
      <c r="V61" s="1"/>
      <c r="W61" s="1"/>
    </row>
    <row r="62" spans="1:23" ht="12.75" customHeight="1" x14ac:dyDescent="0.2">
      <c r="A62" s="59">
        <v>39</v>
      </c>
      <c r="B62" s="65" t="s">
        <v>125</v>
      </c>
      <c r="C62" s="61" t="s">
        <v>126</v>
      </c>
      <c r="D62" s="66" t="s">
        <v>28</v>
      </c>
      <c r="E62" s="111">
        <v>300</v>
      </c>
      <c r="F62" s="64">
        <v>170</v>
      </c>
      <c r="G62" s="124">
        <v>51000</v>
      </c>
      <c r="H62" s="45"/>
      <c r="I62" s="45"/>
      <c r="J62" s="125"/>
      <c r="K62" s="125"/>
      <c r="L62" s="125"/>
      <c r="M62" s="125"/>
      <c r="N62" s="125"/>
      <c r="O62" s="126"/>
      <c r="P62" s="127"/>
      <c r="Q62" s="128"/>
      <c r="R62" s="157"/>
      <c r="S62" s="127"/>
      <c r="T62" s="23"/>
      <c r="U62" s="23"/>
      <c r="V62" s="1"/>
      <c r="W62" s="1"/>
    </row>
    <row r="63" spans="1:23" ht="12.75" customHeight="1" x14ac:dyDescent="0.2">
      <c r="A63" s="59">
        <v>40</v>
      </c>
      <c r="B63" s="75" t="s">
        <v>127</v>
      </c>
      <c r="C63" s="61" t="s">
        <v>127</v>
      </c>
      <c r="D63" s="62" t="s">
        <v>33</v>
      </c>
      <c r="E63" s="111" t="s">
        <v>128</v>
      </c>
      <c r="F63" s="64">
        <v>900</v>
      </c>
      <c r="G63" s="124">
        <v>27000</v>
      </c>
      <c r="H63" s="45"/>
      <c r="I63" s="45"/>
      <c r="J63" s="125"/>
      <c r="K63" s="125"/>
      <c r="L63" s="125"/>
      <c r="M63" s="125"/>
      <c r="N63" s="125"/>
      <c r="O63" s="126"/>
      <c r="P63" s="127"/>
      <c r="Q63" s="128"/>
      <c r="R63" s="157"/>
      <c r="S63" s="127"/>
      <c r="T63" s="23"/>
      <c r="U63" s="23"/>
      <c r="V63" s="1"/>
      <c r="W63" s="1"/>
    </row>
    <row r="64" spans="1:23" ht="12.75" customHeight="1" x14ac:dyDescent="0.2">
      <c r="A64" s="59">
        <v>41</v>
      </c>
      <c r="B64" s="75" t="s">
        <v>129</v>
      </c>
      <c r="C64" s="61" t="s">
        <v>129</v>
      </c>
      <c r="D64" s="78" t="s">
        <v>28</v>
      </c>
      <c r="E64" s="113">
        <v>2</v>
      </c>
      <c r="F64" s="79">
        <v>1360</v>
      </c>
      <c r="G64" s="124">
        <v>2720</v>
      </c>
      <c r="H64" s="45"/>
      <c r="I64" s="45"/>
      <c r="J64" s="125"/>
      <c r="K64" s="125"/>
      <c r="L64" s="125"/>
      <c r="M64" s="125"/>
      <c r="N64" s="146"/>
      <c r="O64" s="126"/>
      <c r="P64" s="127"/>
      <c r="Q64" s="128"/>
      <c r="R64" s="157"/>
      <c r="S64" s="127"/>
      <c r="T64" s="23"/>
      <c r="U64" s="23"/>
      <c r="V64" s="1"/>
      <c r="W64" s="1"/>
    </row>
    <row r="65" spans="1:23" ht="12.75" customHeight="1" x14ac:dyDescent="0.2">
      <c r="A65" s="59">
        <v>42</v>
      </c>
      <c r="B65" s="75" t="s">
        <v>53</v>
      </c>
      <c r="C65" s="61" t="s">
        <v>53</v>
      </c>
      <c r="D65" s="78" t="s">
        <v>28</v>
      </c>
      <c r="E65" s="113" t="s">
        <v>130</v>
      </c>
      <c r="F65" s="79">
        <v>300</v>
      </c>
      <c r="G65" s="124">
        <v>1800</v>
      </c>
      <c r="H65" s="45"/>
      <c r="I65" s="45"/>
      <c r="J65" s="125"/>
      <c r="K65" s="125"/>
      <c r="L65" s="125"/>
      <c r="M65" s="125"/>
      <c r="N65" s="146"/>
      <c r="O65" s="126"/>
      <c r="P65" s="127"/>
      <c r="Q65" s="128"/>
      <c r="R65" s="157"/>
      <c r="S65" s="127"/>
      <c r="T65" s="23"/>
      <c r="U65" s="23"/>
      <c r="V65" s="1"/>
      <c r="W65" s="1"/>
    </row>
    <row r="66" spans="1:23" ht="12.75" customHeight="1" x14ac:dyDescent="0.2">
      <c r="A66" s="59">
        <v>43</v>
      </c>
      <c r="B66" s="67" t="s">
        <v>131</v>
      </c>
      <c r="C66" s="61" t="s">
        <v>132</v>
      </c>
      <c r="D66" s="80" t="s">
        <v>124</v>
      </c>
      <c r="E66" s="113" t="s">
        <v>133</v>
      </c>
      <c r="F66" s="79">
        <v>3000</v>
      </c>
      <c r="G66" s="124">
        <v>45000</v>
      </c>
      <c r="H66" s="45"/>
      <c r="I66" s="45"/>
      <c r="J66" s="125"/>
      <c r="K66" s="125"/>
      <c r="L66" s="125"/>
      <c r="M66" s="125"/>
      <c r="N66" s="125"/>
      <c r="O66" s="126"/>
      <c r="P66" s="127"/>
      <c r="Q66" s="128"/>
      <c r="R66" s="157"/>
      <c r="S66" s="127"/>
      <c r="T66" s="23"/>
      <c r="U66" s="23"/>
      <c r="V66" s="1"/>
      <c r="W66" s="1"/>
    </row>
    <row r="67" spans="1:23" ht="12.75" customHeight="1" x14ac:dyDescent="0.2">
      <c r="A67" s="59">
        <v>44</v>
      </c>
      <c r="B67" s="67" t="s">
        <v>131</v>
      </c>
      <c r="C67" s="61" t="s">
        <v>134</v>
      </c>
      <c r="D67" s="80" t="s">
        <v>124</v>
      </c>
      <c r="E67" s="113" t="s">
        <v>133</v>
      </c>
      <c r="F67" s="79">
        <v>3000</v>
      </c>
      <c r="G67" s="124">
        <v>45000</v>
      </c>
      <c r="H67" s="45"/>
      <c r="I67" s="45"/>
      <c r="J67" s="125"/>
      <c r="K67" s="125"/>
      <c r="L67" s="125"/>
      <c r="M67" s="125"/>
      <c r="N67" s="146"/>
      <c r="O67" s="126"/>
      <c r="P67" s="127"/>
      <c r="Q67" s="128"/>
      <c r="R67" s="157"/>
      <c r="S67" s="127"/>
      <c r="T67" s="23"/>
      <c r="U67" s="23"/>
      <c r="V67" s="1"/>
      <c r="W67" s="1"/>
    </row>
    <row r="68" spans="1:23" ht="44.25" customHeight="1" x14ac:dyDescent="0.2">
      <c r="A68" s="59">
        <v>45</v>
      </c>
      <c r="B68" s="67" t="s">
        <v>131</v>
      </c>
      <c r="C68" s="61" t="s">
        <v>135</v>
      </c>
      <c r="D68" s="80" t="s">
        <v>124</v>
      </c>
      <c r="E68" s="113" t="s">
        <v>133</v>
      </c>
      <c r="F68" s="79">
        <v>3000</v>
      </c>
      <c r="G68" s="124">
        <v>45000</v>
      </c>
      <c r="H68" s="45"/>
      <c r="I68" s="45"/>
      <c r="J68" s="125"/>
      <c r="K68" s="125"/>
      <c r="L68" s="125"/>
      <c r="M68" s="125"/>
      <c r="N68" s="125"/>
      <c r="O68" s="126"/>
      <c r="P68" s="127"/>
      <c r="Q68" s="128"/>
      <c r="R68" s="157"/>
      <c r="S68" s="127"/>
      <c r="T68" s="23"/>
      <c r="U68" s="23"/>
      <c r="V68" s="1"/>
      <c r="W68" s="1"/>
    </row>
    <row r="69" spans="1:23" ht="12.75" customHeight="1" x14ac:dyDescent="0.2">
      <c r="A69" s="59">
        <v>46</v>
      </c>
      <c r="B69" s="73" t="s">
        <v>131</v>
      </c>
      <c r="C69" s="61" t="s">
        <v>136</v>
      </c>
      <c r="D69" s="80" t="s">
        <v>124</v>
      </c>
      <c r="E69" s="113" t="s">
        <v>133</v>
      </c>
      <c r="F69" s="79">
        <v>3000</v>
      </c>
      <c r="G69" s="124">
        <v>45000</v>
      </c>
      <c r="H69" s="45"/>
      <c r="I69" s="45"/>
      <c r="J69" s="125"/>
      <c r="K69" s="125"/>
      <c r="L69" s="125"/>
      <c r="M69" s="125"/>
      <c r="N69" s="125"/>
      <c r="O69" s="126"/>
      <c r="P69" s="127"/>
      <c r="Q69" s="128"/>
      <c r="R69" s="157"/>
      <c r="S69" s="127"/>
      <c r="T69" s="23"/>
      <c r="U69" s="23"/>
      <c r="V69" s="1"/>
      <c r="W69" s="1"/>
    </row>
    <row r="70" spans="1:23" ht="12.75" customHeight="1" x14ac:dyDescent="0.2">
      <c r="A70" s="59">
        <v>47</v>
      </c>
      <c r="B70" s="73" t="s">
        <v>137</v>
      </c>
      <c r="C70" s="61" t="s">
        <v>138</v>
      </c>
      <c r="D70" s="80" t="s">
        <v>33</v>
      </c>
      <c r="E70" s="113" t="s">
        <v>133</v>
      </c>
      <c r="F70" s="79">
        <v>1020</v>
      </c>
      <c r="G70" s="124">
        <v>15300</v>
      </c>
      <c r="H70" s="45"/>
      <c r="I70" s="45"/>
      <c r="J70" s="125"/>
      <c r="K70" s="125"/>
      <c r="L70" s="125"/>
      <c r="M70" s="125"/>
      <c r="N70" s="146"/>
      <c r="O70" s="126"/>
      <c r="P70" s="127"/>
      <c r="Q70" s="128"/>
      <c r="R70" s="157"/>
      <c r="S70" s="127"/>
      <c r="T70" s="23"/>
      <c r="U70" s="23"/>
      <c r="V70" s="1"/>
      <c r="W70" s="1"/>
    </row>
    <row r="71" spans="1:23" s="96" customFormat="1" ht="12.75" customHeight="1" x14ac:dyDescent="0.2">
      <c r="A71" s="140">
        <v>48</v>
      </c>
      <c r="B71" s="145" t="s">
        <v>139</v>
      </c>
      <c r="C71" s="142"/>
      <c r="D71" s="80" t="s">
        <v>28</v>
      </c>
      <c r="E71" s="113" t="s">
        <v>107</v>
      </c>
      <c r="F71" s="79">
        <v>65</v>
      </c>
      <c r="G71" s="124">
        <v>58500</v>
      </c>
      <c r="H71" s="125"/>
      <c r="I71" s="125"/>
      <c r="J71" s="97">
        <v>65</v>
      </c>
      <c r="K71" s="97">
        <f>E71*J71</f>
        <v>58500</v>
      </c>
      <c r="L71" s="125"/>
      <c r="M71" s="125"/>
      <c r="N71" s="125">
        <v>65</v>
      </c>
      <c r="O71" s="126"/>
      <c r="P71" s="127"/>
      <c r="Q71" s="128"/>
      <c r="R71" s="157">
        <f t="shared" si="0"/>
        <v>58500</v>
      </c>
      <c r="S71" s="127"/>
      <c r="T71" s="98"/>
      <c r="U71" s="98"/>
    </row>
    <row r="72" spans="1:23" ht="12.75" customHeight="1" x14ac:dyDescent="0.2">
      <c r="A72" s="59">
        <v>49</v>
      </c>
      <c r="B72" s="73" t="s">
        <v>140</v>
      </c>
      <c r="C72" s="61" t="s">
        <v>140</v>
      </c>
      <c r="D72" s="80" t="s">
        <v>28</v>
      </c>
      <c r="E72" s="113">
        <v>2</v>
      </c>
      <c r="F72" s="79">
        <v>3600</v>
      </c>
      <c r="G72" s="124">
        <v>7200</v>
      </c>
      <c r="H72" s="45"/>
      <c r="I72" s="45"/>
      <c r="J72" s="125"/>
      <c r="K72" s="125"/>
      <c r="L72" s="125"/>
      <c r="M72" s="125"/>
      <c r="N72" s="125"/>
      <c r="O72" s="126"/>
      <c r="P72" s="127"/>
      <c r="Q72" s="128"/>
      <c r="R72" s="157"/>
      <c r="S72" s="127"/>
      <c r="T72" s="23"/>
      <c r="U72" s="23"/>
      <c r="V72" s="1"/>
      <c r="W72" s="1"/>
    </row>
    <row r="73" spans="1:23" ht="12.75" customHeight="1" x14ac:dyDescent="0.2">
      <c r="A73" s="59">
        <v>50</v>
      </c>
      <c r="B73" s="67" t="s">
        <v>141</v>
      </c>
      <c r="C73" s="61" t="s">
        <v>142</v>
      </c>
      <c r="D73" s="80" t="s">
        <v>143</v>
      </c>
      <c r="E73" s="113">
        <v>5</v>
      </c>
      <c r="F73" s="79">
        <v>1350</v>
      </c>
      <c r="G73" s="124">
        <v>6750</v>
      </c>
      <c r="H73" s="45"/>
      <c r="I73" s="45"/>
      <c r="J73" s="125"/>
      <c r="K73" s="125"/>
      <c r="L73" s="125"/>
      <c r="M73" s="125"/>
      <c r="N73" s="125"/>
      <c r="O73" s="126"/>
      <c r="P73" s="127"/>
      <c r="Q73" s="128"/>
      <c r="R73" s="157"/>
      <c r="S73" s="127"/>
      <c r="T73" s="23"/>
      <c r="U73" s="23"/>
      <c r="V73" s="1"/>
      <c r="W73" s="1"/>
    </row>
    <row r="74" spans="1:23" ht="12.75" customHeight="1" x14ac:dyDescent="0.2">
      <c r="A74" s="59">
        <v>51</v>
      </c>
      <c r="B74" s="73" t="s">
        <v>144</v>
      </c>
      <c r="C74" s="61" t="s">
        <v>145</v>
      </c>
      <c r="D74" s="80" t="s">
        <v>28</v>
      </c>
      <c r="E74" s="113" t="s">
        <v>146</v>
      </c>
      <c r="F74" s="79">
        <v>176</v>
      </c>
      <c r="G74" s="124">
        <v>52800</v>
      </c>
      <c r="H74" s="45"/>
      <c r="I74" s="45"/>
      <c r="J74" s="125"/>
      <c r="K74" s="125"/>
      <c r="L74" s="125"/>
      <c r="M74" s="125"/>
      <c r="N74" s="125"/>
      <c r="O74" s="126"/>
      <c r="P74" s="127"/>
      <c r="Q74" s="128"/>
      <c r="R74" s="157"/>
      <c r="S74" s="127"/>
      <c r="T74" s="23"/>
      <c r="U74" s="23"/>
      <c r="V74" s="1"/>
      <c r="W74" s="1"/>
    </row>
    <row r="75" spans="1:23" s="94" customFormat="1" ht="12.75" customHeight="1" x14ac:dyDescent="0.2">
      <c r="A75" s="114">
        <v>52</v>
      </c>
      <c r="B75" s="136" t="s">
        <v>147</v>
      </c>
      <c r="C75" s="116" t="s">
        <v>54</v>
      </c>
      <c r="D75" s="80" t="s">
        <v>28</v>
      </c>
      <c r="E75" s="113" t="s">
        <v>148</v>
      </c>
      <c r="F75" s="79">
        <v>110.1</v>
      </c>
      <c r="G75" s="124">
        <v>38535</v>
      </c>
      <c r="H75" s="83">
        <v>110</v>
      </c>
      <c r="I75" s="83">
        <f>E75*H75</f>
        <v>38500</v>
      </c>
      <c r="J75" s="125"/>
      <c r="K75" s="125"/>
      <c r="L75" s="125"/>
      <c r="M75" s="125"/>
      <c r="N75" s="156">
        <v>110</v>
      </c>
      <c r="O75" s="126"/>
      <c r="P75" s="127"/>
      <c r="Q75" s="128"/>
      <c r="R75" s="157">
        <f t="shared" si="0"/>
        <v>38500</v>
      </c>
      <c r="S75" s="127"/>
      <c r="T75" s="95"/>
      <c r="U75" s="95"/>
    </row>
    <row r="76" spans="1:23" ht="12.75" customHeight="1" x14ac:dyDescent="0.2">
      <c r="A76" s="59">
        <v>53</v>
      </c>
      <c r="B76" s="67" t="s">
        <v>149</v>
      </c>
      <c r="C76" s="61" t="s">
        <v>150</v>
      </c>
      <c r="D76" s="80" t="s">
        <v>24</v>
      </c>
      <c r="E76" s="113" t="s">
        <v>151</v>
      </c>
      <c r="F76" s="79">
        <v>3600</v>
      </c>
      <c r="G76" s="124">
        <v>540000</v>
      </c>
      <c r="H76" s="45"/>
      <c r="I76" s="45"/>
      <c r="J76" s="125"/>
      <c r="K76" s="125"/>
      <c r="L76" s="125"/>
      <c r="M76" s="125"/>
      <c r="N76" s="125"/>
      <c r="O76" s="126"/>
      <c r="P76" s="127"/>
      <c r="Q76" s="128"/>
      <c r="R76" s="157"/>
      <c r="S76" s="127"/>
      <c r="T76" s="23"/>
      <c r="U76" s="23"/>
      <c r="V76" s="1"/>
      <c r="W76" s="1"/>
    </row>
    <row r="77" spans="1:23" ht="12.75" customHeight="1" x14ac:dyDescent="0.2">
      <c r="A77" s="59">
        <v>54</v>
      </c>
      <c r="B77" s="67" t="s">
        <v>152</v>
      </c>
      <c r="C77" s="61" t="s">
        <v>153</v>
      </c>
      <c r="D77" s="80" t="s">
        <v>28</v>
      </c>
      <c r="E77" s="113">
        <v>1</v>
      </c>
      <c r="F77" s="79">
        <v>15000</v>
      </c>
      <c r="G77" s="124">
        <v>15000</v>
      </c>
      <c r="H77" s="45"/>
      <c r="I77" s="45"/>
      <c r="J77" s="125"/>
      <c r="K77" s="125"/>
      <c r="L77" s="125"/>
      <c r="M77" s="125"/>
      <c r="N77" s="125"/>
      <c r="O77" s="126"/>
      <c r="P77" s="127"/>
      <c r="Q77" s="128"/>
      <c r="R77" s="157"/>
      <c r="S77" s="127"/>
      <c r="T77" s="23"/>
      <c r="U77" s="23"/>
      <c r="V77" s="1"/>
      <c r="W77" s="1"/>
    </row>
    <row r="78" spans="1:23" ht="12.75" customHeight="1" x14ac:dyDescent="0.2">
      <c r="A78" s="59">
        <v>55</v>
      </c>
      <c r="B78" s="67" t="s">
        <v>154</v>
      </c>
      <c r="C78" s="61" t="s">
        <v>155</v>
      </c>
      <c r="D78" s="80" t="s">
        <v>28</v>
      </c>
      <c r="E78" s="113" t="s">
        <v>89</v>
      </c>
      <c r="F78" s="79">
        <v>500</v>
      </c>
      <c r="G78" s="124">
        <v>200000</v>
      </c>
      <c r="H78" s="45"/>
      <c r="I78" s="45"/>
      <c r="J78" s="125"/>
      <c r="K78" s="125"/>
      <c r="L78" s="125"/>
      <c r="M78" s="125"/>
      <c r="N78" s="125"/>
      <c r="O78" s="126"/>
      <c r="P78" s="127"/>
      <c r="Q78" s="128"/>
      <c r="R78" s="157"/>
      <c r="S78" s="127"/>
      <c r="T78" s="23"/>
      <c r="U78" s="23"/>
      <c r="V78" s="1"/>
      <c r="W78" s="1"/>
    </row>
    <row r="79" spans="1:23" ht="12.75" customHeight="1" x14ac:dyDescent="0.2">
      <c r="A79" s="59">
        <v>56</v>
      </c>
      <c r="B79" s="73" t="s">
        <v>156</v>
      </c>
      <c r="C79" s="61" t="s">
        <v>157</v>
      </c>
      <c r="D79" s="80" t="s">
        <v>28</v>
      </c>
      <c r="E79" s="113">
        <v>50</v>
      </c>
      <c r="F79" s="79">
        <v>149</v>
      </c>
      <c r="G79" s="124">
        <v>7450</v>
      </c>
      <c r="H79" s="45"/>
      <c r="I79" s="45"/>
      <c r="J79" s="125"/>
      <c r="K79" s="125"/>
      <c r="L79" s="125"/>
      <c r="M79" s="125"/>
      <c r="N79" s="125"/>
      <c r="O79" s="126"/>
      <c r="P79" s="127"/>
      <c r="Q79" s="128"/>
      <c r="R79" s="157"/>
      <c r="S79" s="127"/>
      <c r="T79" s="23"/>
      <c r="U79" s="23"/>
      <c r="V79" s="1"/>
      <c r="W79" s="1"/>
    </row>
    <row r="80" spans="1:23" s="94" customFormat="1" ht="12.75" customHeight="1" x14ac:dyDescent="0.2">
      <c r="A80" s="114">
        <v>57</v>
      </c>
      <c r="B80" s="136" t="s">
        <v>158</v>
      </c>
      <c r="C80" s="116" t="s">
        <v>158</v>
      </c>
      <c r="D80" s="80" t="s">
        <v>28</v>
      </c>
      <c r="E80" s="113">
        <v>2</v>
      </c>
      <c r="F80" s="79">
        <v>13375</v>
      </c>
      <c r="G80" s="124">
        <v>26750</v>
      </c>
      <c r="H80" s="83">
        <v>7000</v>
      </c>
      <c r="I80" s="83">
        <f>E80*H80</f>
        <v>14000</v>
      </c>
      <c r="J80" s="97">
        <v>13375</v>
      </c>
      <c r="K80" s="97">
        <f>E80*J80</f>
        <v>26750</v>
      </c>
      <c r="L80" s="125"/>
      <c r="M80" s="125"/>
      <c r="N80" s="125">
        <v>7000</v>
      </c>
      <c r="O80" s="126"/>
      <c r="P80" s="127"/>
      <c r="Q80" s="128"/>
      <c r="R80" s="157">
        <f t="shared" si="0"/>
        <v>14000</v>
      </c>
      <c r="S80" s="127"/>
      <c r="T80" s="95"/>
      <c r="U80" s="95"/>
    </row>
    <row r="81" spans="1:26" s="94" customFormat="1" ht="12.75" customHeight="1" x14ac:dyDescent="0.2">
      <c r="A81" s="114">
        <v>58</v>
      </c>
      <c r="B81" s="136" t="s">
        <v>159</v>
      </c>
      <c r="C81" s="116" t="s">
        <v>159</v>
      </c>
      <c r="D81" s="80" t="s">
        <v>28</v>
      </c>
      <c r="E81" s="113">
        <v>2</v>
      </c>
      <c r="F81" s="79">
        <v>15700</v>
      </c>
      <c r="G81" s="124">
        <v>31400</v>
      </c>
      <c r="H81" s="83">
        <v>8000</v>
      </c>
      <c r="I81" s="83">
        <f>E81*H81</f>
        <v>16000</v>
      </c>
      <c r="J81" s="125"/>
      <c r="K81" s="125"/>
      <c r="L81" s="125"/>
      <c r="M81" s="125"/>
      <c r="N81" s="125">
        <v>8000</v>
      </c>
      <c r="O81" s="126"/>
      <c r="P81" s="127"/>
      <c r="Q81" s="128"/>
      <c r="R81" s="157">
        <f t="shared" si="0"/>
        <v>16000</v>
      </c>
      <c r="S81" s="127"/>
      <c r="T81" s="95"/>
      <c r="U81" s="95"/>
    </row>
    <row r="82" spans="1:26" ht="12.75" customHeight="1" x14ac:dyDescent="0.2">
      <c r="A82" s="59">
        <v>59</v>
      </c>
      <c r="B82" s="67" t="s">
        <v>160</v>
      </c>
      <c r="C82" s="61" t="s">
        <v>161</v>
      </c>
      <c r="D82" s="80" t="s">
        <v>28</v>
      </c>
      <c r="E82" s="113">
        <v>10</v>
      </c>
      <c r="F82" s="79">
        <v>900</v>
      </c>
      <c r="G82" s="124">
        <v>9000</v>
      </c>
      <c r="H82" s="45"/>
      <c r="I82" s="45"/>
      <c r="J82" s="125"/>
      <c r="K82" s="125"/>
      <c r="L82" s="125"/>
      <c r="M82" s="125"/>
      <c r="N82" s="125"/>
      <c r="O82" s="126"/>
      <c r="P82" s="127"/>
      <c r="Q82" s="128"/>
      <c r="R82" s="157"/>
      <c r="S82" s="127"/>
      <c r="T82" s="23"/>
      <c r="U82" s="23"/>
      <c r="V82" s="1"/>
      <c r="W82" s="1"/>
    </row>
    <row r="83" spans="1:26" ht="42" customHeight="1" x14ac:dyDescent="0.2">
      <c r="A83" s="59">
        <v>60</v>
      </c>
      <c r="B83" s="67" t="s">
        <v>162</v>
      </c>
      <c r="C83" s="61" t="s">
        <v>162</v>
      </c>
      <c r="D83" s="80" t="s">
        <v>28</v>
      </c>
      <c r="E83" s="113">
        <v>2</v>
      </c>
      <c r="F83" s="79">
        <v>3200</v>
      </c>
      <c r="G83" s="124">
        <v>6400</v>
      </c>
      <c r="H83" s="45"/>
      <c r="I83" s="45"/>
      <c r="J83" s="125"/>
      <c r="K83" s="125"/>
      <c r="L83" s="125"/>
      <c r="M83" s="125"/>
      <c r="N83" s="125"/>
      <c r="O83" s="126"/>
      <c r="P83" s="127"/>
      <c r="Q83" s="128"/>
      <c r="R83" s="157"/>
      <c r="S83" s="127"/>
      <c r="T83" s="23"/>
      <c r="U83" s="23"/>
      <c r="V83" s="1"/>
      <c r="W83" s="1"/>
    </row>
    <row r="84" spans="1:26" s="94" customFormat="1" ht="12.75" customHeight="1" x14ac:dyDescent="0.2">
      <c r="A84" s="114">
        <v>61</v>
      </c>
      <c r="B84" s="137" t="s">
        <v>163</v>
      </c>
      <c r="C84" s="116"/>
      <c r="D84" s="80" t="s">
        <v>28</v>
      </c>
      <c r="E84" s="113">
        <v>10</v>
      </c>
      <c r="F84" s="79">
        <v>6750</v>
      </c>
      <c r="G84" s="124">
        <v>67500</v>
      </c>
      <c r="H84" s="83">
        <v>4500</v>
      </c>
      <c r="I84" s="83">
        <f>E84*H84</f>
        <v>45000</v>
      </c>
      <c r="J84" s="97">
        <v>6750</v>
      </c>
      <c r="K84" s="97">
        <f>E84*J84</f>
        <v>67500</v>
      </c>
      <c r="L84" s="125"/>
      <c r="M84" s="125"/>
      <c r="N84" s="156">
        <v>4500</v>
      </c>
      <c r="O84" s="126"/>
      <c r="P84" s="127"/>
      <c r="Q84" s="128"/>
      <c r="R84" s="157">
        <f t="shared" si="0"/>
        <v>45000</v>
      </c>
      <c r="S84" s="127"/>
      <c r="T84" s="95"/>
      <c r="U84" s="95"/>
    </row>
    <row r="85" spans="1:26" s="94" customFormat="1" ht="12.75" customHeight="1" x14ac:dyDescent="0.2">
      <c r="A85" s="114">
        <v>62</v>
      </c>
      <c r="B85" s="138" t="s">
        <v>164</v>
      </c>
      <c r="C85" s="116" t="s">
        <v>165</v>
      </c>
      <c r="D85" s="80" t="s">
        <v>143</v>
      </c>
      <c r="E85" s="113" t="s">
        <v>166</v>
      </c>
      <c r="F85" s="79">
        <v>2500</v>
      </c>
      <c r="G85" s="124">
        <v>50000</v>
      </c>
      <c r="H85" s="83">
        <v>2300</v>
      </c>
      <c r="I85" s="83">
        <f>E85*H85</f>
        <v>46000</v>
      </c>
      <c r="J85" s="125"/>
      <c r="K85" s="125"/>
      <c r="L85" s="125"/>
      <c r="M85" s="125"/>
      <c r="N85" s="156">
        <v>2300</v>
      </c>
      <c r="O85" s="126"/>
      <c r="P85" s="127"/>
      <c r="Q85" s="128"/>
      <c r="R85" s="157">
        <f t="shared" si="0"/>
        <v>46000</v>
      </c>
      <c r="S85" s="127"/>
      <c r="T85" s="95"/>
      <c r="U85" s="95"/>
    </row>
    <row r="86" spans="1:26" ht="12.75" customHeight="1" x14ac:dyDescent="0.2">
      <c r="A86" s="59">
        <v>63</v>
      </c>
      <c r="B86" s="81" t="s">
        <v>167</v>
      </c>
      <c r="C86" s="61" t="s">
        <v>168</v>
      </c>
      <c r="D86" s="80" t="s">
        <v>28</v>
      </c>
      <c r="E86" s="113">
        <v>4</v>
      </c>
      <c r="F86" s="79">
        <v>2470</v>
      </c>
      <c r="G86" s="124">
        <v>9880</v>
      </c>
      <c r="H86" s="45"/>
      <c r="I86" s="45"/>
      <c r="J86" s="125"/>
      <c r="K86" s="125"/>
      <c r="L86" s="125"/>
      <c r="M86" s="125"/>
      <c r="N86" s="146"/>
      <c r="O86" s="126"/>
      <c r="P86" s="127"/>
      <c r="Q86" s="128"/>
      <c r="R86" s="157"/>
      <c r="S86" s="127"/>
      <c r="T86" s="23"/>
      <c r="U86" s="23"/>
      <c r="V86" s="1"/>
      <c r="W86" s="1"/>
    </row>
    <row r="87" spans="1:26" ht="12.75" customHeight="1" x14ac:dyDescent="0.2">
      <c r="A87" s="59">
        <v>64</v>
      </c>
      <c r="B87" s="81" t="s">
        <v>169</v>
      </c>
      <c r="C87" s="61" t="s">
        <v>169</v>
      </c>
      <c r="D87" s="80" t="s">
        <v>28</v>
      </c>
      <c r="E87" s="113">
        <v>4</v>
      </c>
      <c r="F87" s="79">
        <v>3800</v>
      </c>
      <c r="G87" s="124">
        <v>15200</v>
      </c>
      <c r="H87" s="45"/>
      <c r="I87" s="45"/>
      <c r="J87" s="125"/>
      <c r="K87" s="125"/>
      <c r="L87" s="125"/>
      <c r="M87" s="125"/>
      <c r="N87" s="146"/>
      <c r="O87" s="126"/>
      <c r="P87" s="127"/>
      <c r="Q87" s="128"/>
      <c r="R87" s="157"/>
      <c r="S87" s="127"/>
      <c r="T87" s="23"/>
      <c r="U87" s="23"/>
      <c r="V87" s="1"/>
      <c r="W87" s="1"/>
    </row>
    <row r="88" spans="1:26" ht="12.75" customHeight="1" x14ac:dyDescent="0.2">
      <c r="A88" s="59">
        <v>65</v>
      </c>
      <c r="B88" s="81" t="s">
        <v>170</v>
      </c>
      <c r="C88" s="61" t="s">
        <v>171</v>
      </c>
      <c r="D88" s="80" t="s">
        <v>28</v>
      </c>
      <c r="E88" s="113">
        <v>1000</v>
      </c>
      <c r="F88" s="79">
        <v>17</v>
      </c>
      <c r="G88" s="124">
        <v>17000</v>
      </c>
      <c r="H88" s="45"/>
      <c r="I88" s="45"/>
      <c r="J88" s="125"/>
      <c r="K88" s="125"/>
      <c r="L88" s="125"/>
      <c r="M88" s="125"/>
      <c r="N88" s="146"/>
      <c r="O88" s="126"/>
      <c r="P88" s="127"/>
      <c r="Q88" s="128"/>
      <c r="R88" s="157"/>
      <c r="S88" s="127"/>
      <c r="T88" s="23"/>
      <c r="U88" s="23"/>
      <c r="V88" s="1"/>
      <c r="W88" s="1"/>
    </row>
    <row r="89" spans="1:26" s="94" customFormat="1" ht="12.75" customHeight="1" x14ac:dyDescent="0.2">
      <c r="A89" s="114">
        <v>66</v>
      </c>
      <c r="B89" s="138" t="s">
        <v>172</v>
      </c>
      <c r="C89" s="139" t="s">
        <v>173</v>
      </c>
      <c r="D89" s="80" t="s">
        <v>28</v>
      </c>
      <c r="E89" s="113" t="s">
        <v>174</v>
      </c>
      <c r="F89" s="79">
        <v>12</v>
      </c>
      <c r="G89" s="124">
        <v>240000</v>
      </c>
      <c r="H89" s="83">
        <v>12</v>
      </c>
      <c r="I89" s="83">
        <f>E89*H89</f>
        <v>240000</v>
      </c>
      <c r="J89" s="125"/>
      <c r="K89" s="125"/>
      <c r="L89" s="125"/>
      <c r="M89" s="125"/>
      <c r="N89" s="156">
        <v>12</v>
      </c>
      <c r="O89" s="126"/>
      <c r="P89" s="127"/>
      <c r="Q89" s="128"/>
      <c r="R89" s="157">
        <f t="shared" si="0"/>
        <v>240000</v>
      </c>
      <c r="S89" s="127"/>
      <c r="T89" s="95"/>
      <c r="U89" s="95"/>
    </row>
    <row r="90" spans="1:26" ht="12.75" customHeight="1" x14ac:dyDescent="0.2">
      <c r="A90" s="59">
        <v>67</v>
      </c>
      <c r="B90" s="81" t="s">
        <v>175</v>
      </c>
      <c r="C90" s="82" t="s">
        <v>176</v>
      </c>
      <c r="D90" s="80" t="s">
        <v>124</v>
      </c>
      <c r="E90" s="113" t="s">
        <v>177</v>
      </c>
      <c r="F90" s="79">
        <v>137800</v>
      </c>
      <c r="G90" s="124">
        <v>689000</v>
      </c>
      <c r="H90" s="45"/>
      <c r="I90" s="45"/>
      <c r="J90" s="125"/>
      <c r="K90" s="125"/>
      <c r="L90" s="125"/>
      <c r="M90" s="125"/>
      <c r="N90" s="156"/>
      <c r="O90" s="126"/>
      <c r="P90" s="127"/>
      <c r="Q90" s="128"/>
      <c r="R90" s="157"/>
      <c r="S90" s="127"/>
      <c r="T90" s="23"/>
      <c r="U90" s="23"/>
      <c r="V90" s="1"/>
      <c r="W90" s="1"/>
    </row>
    <row r="91" spans="1:26" s="94" customFormat="1" ht="12.75" customHeight="1" x14ac:dyDescent="0.2">
      <c r="A91" s="114">
        <v>68</v>
      </c>
      <c r="B91" s="138" t="s">
        <v>178</v>
      </c>
      <c r="C91" s="139" t="s">
        <v>178</v>
      </c>
      <c r="D91" s="80" t="s">
        <v>28</v>
      </c>
      <c r="E91" s="113" t="s">
        <v>179</v>
      </c>
      <c r="F91" s="79">
        <v>88</v>
      </c>
      <c r="G91" s="124">
        <v>1056000</v>
      </c>
      <c r="H91" s="83">
        <v>86</v>
      </c>
      <c r="I91" s="83">
        <f>E91*H91</f>
        <v>1032000</v>
      </c>
      <c r="J91" s="125"/>
      <c r="K91" s="125"/>
      <c r="L91" s="125"/>
      <c r="M91" s="125"/>
      <c r="N91" s="156">
        <v>86</v>
      </c>
      <c r="O91" s="126"/>
      <c r="P91" s="127"/>
      <c r="Q91" s="128"/>
      <c r="R91" s="157">
        <f t="shared" ref="R91" si="1">E91*N91</f>
        <v>1032000</v>
      </c>
      <c r="S91" s="127"/>
      <c r="T91" s="95"/>
      <c r="U91" s="95"/>
    </row>
    <row r="92" spans="1:26" s="40" customFormat="1" ht="19.5" customHeight="1" x14ac:dyDescent="0.2">
      <c r="A92" s="86"/>
      <c r="B92" s="87"/>
      <c r="C92" s="87"/>
      <c r="D92" s="88"/>
      <c r="E92" s="44"/>
      <c r="F92" s="44"/>
      <c r="G92" s="46">
        <f>SUM(G24:G91)</f>
        <v>8532413.6999999993</v>
      </c>
      <c r="H92" s="46"/>
      <c r="I92" s="46"/>
      <c r="J92" s="46"/>
      <c r="K92" s="46"/>
      <c r="L92" s="46"/>
      <c r="M92" s="46"/>
      <c r="N92" s="89"/>
      <c r="O92" s="38" t="e">
        <f>SUM(#REF!)</f>
        <v>#REF!</v>
      </c>
      <c r="P92" s="39"/>
      <c r="R92" s="158">
        <f>SUM(R24:R91)</f>
        <v>5316700</v>
      </c>
      <c r="S92" s="41"/>
      <c r="T92" s="42"/>
    </row>
    <row r="93" spans="1:26" ht="19.5" customHeight="1" x14ac:dyDescent="0.2">
      <c r="A93" s="24"/>
      <c r="B93" s="24"/>
      <c r="C93" s="23"/>
      <c r="D93" s="23"/>
      <c r="E93" s="23"/>
      <c r="F93" s="23"/>
      <c r="G93" s="160"/>
      <c r="H93" s="23"/>
      <c r="I93" s="23"/>
      <c r="J93" s="23"/>
      <c r="K93" s="23"/>
      <c r="L93" s="23"/>
      <c r="M93" s="23"/>
      <c r="N93" s="26"/>
      <c r="O93" s="27"/>
      <c r="P93" s="27"/>
      <c r="Q93" s="27"/>
      <c r="R93" s="27"/>
      <c r="S93" s="27"/>
      <c r="T93" s="28"/>
      <c r="U93" s="27"/>
      <c r="V93" s="27"/>
      <c r="W93" s="27"/>
      <c r="X93" s="23"/>
      <c r="Y93" s="23"/>
      <c r="Z93" s="23"/>
    </row>
    <row r="94" spans="1:26" s="2" customFormat="1" ht="33" customHeight="1" x14ac:dyDescent="0.2">
      <c r="A94" s="164" t="s">
        <v>183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s="2" customFormat="1" ht="19.5" customHeight="1" x14ac:dyDescent="0.2">
      <c r="A95" s="30" t="s">
        <v>23</v>
      </c>
      <c r="B95" s="31"/>
      <c r="C95" s="31"/>
      <c r="D95" s="31"/>
      <c r="E95" s="31"/>
      <c r="F95" s="31"/>
      <c r="G95" s="31"/>
      <c r="H95" s="56"/>
      <c r="I95" s="56"/>
      <c r="J95" s="56"/>
      <c r="K95" s="56"/>
      <c r="L95" s="56"/>
      <c r="M95" s="56"/>
      <c r="N95" s="56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s="2" customFormat="1" x14ac:dyDescent="0.2">
      <c r="D96" s="31"/>
      <c r="E96" s="31"/>
      <c r="F96" s="31"/>
      <c r="G96" s="31"/>
      <c r="H96" s="56"/>
      <c r="I96" s="56"/>
      <c r="J96" s="56"/>
      <c r="K96" s="56"/>
      <c r="L96" s="56"/>
      <c r="M96" s="56"/>
      <c r="N96" s="56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s="2" customFormat="1" ht="48" x14ac:dyDescent="0.2">
      <c r="A97" s="21" t="s">
        <v>1</v>
      </c>
      <c r="B97" s="32" t="s">
        <v>16</v>
      </c>
      <c r="C97" s="32" t="s">
        <v>21</v>
      </c>
      <c r="D97" s="31"/>
      <c r="E97" s="31"/>
      <c r="F97" s="31"/>
      <c r="G97" s="31"/>
      <c r="H97" s="56"/>
      <c r="I97" s="56"/>
      <c r="J97" s="56"/>
      <c r="K97" s="56"/>
      <c r="L97" s="56"/>
      <c r="M97" s="56"/>
      <c r="N97" s="56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s="2" customFormat="1" ht="24" x14ac:dyDescent="0.2">
      <c r="A98" s="21">
        <v>1</v>
      </c>
      <c r="B98" s="21" t="str">
        <f>B16</f>
        <v>ТОО "INKAR"</v>
      </c>
      <c r="C98" s="21" t="s">
        <v>20</v>
      </c>
      <c r="D98" s="31"/>
      <c r="E98" s="31"/>
      <c r="F98" s="31"/>
      <c r="G98" s="31"/>
      <c r="H98" s="56"/>
      <c r="I98" s="56"/>
      <c r="J98" s="56"/>
      <c r="K98" s="56"/>
      <c r="L98" s="56"/>
      <c r="M98" s="56"/>
      <c r="N98" s="56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s="2" customFormat="1" ht="24" x14ac:dyDescent="0.2">
      <c r="A99" s="21">
        <v>2</v>
      </c>
      <c r="B99" s="21" t="str">
        <f>B17</f>
        <v>ТОО "САМРУК ЭЛИТ"</v>
      </c>
      <c r="C99" s="21" t="s">
        <v>20</v>
      </c>
      <c r="D99" s="31"/>
      <c r="E99" s="31"/>
      <c r="F99" s="31"/>
      <c r="G99" s="31"/>
      <c r="H99" s="56"/>
      <c r="I99" s="56"/>
      <c r="J99" s="56"/>
      <c r="K99" s="56"/>
      <c r="L99" s="56"/>
      <c r="M99" s="56"/>
      <c r="N99" s="56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s="2" customFormat="1" ht="24" x14ac:dyDescent="0.2">
      <c r="A100" s="21">
        <v>3</v>
      </c>
      <c r="B100" s="21" t="str">
        <f>B18</f>
        <v>ТОО "Аудан-Дәрі"</v>
      </c>
      <c r="C100" s="21" t="s">
        <v>20</v>
      </c>
      <c r="D100" s="31"/>
      <c r="E100" s="31"/>
      <c r="F100" s="31"/>
      <c r="G100" s="31"/>
      <c r="H100" s="56"/>
      <c r="I100" s="56"/>
      <c r="J100" s="56"/>
      <c r="K100" s="56"/>
      <c r="L100" s="56"/>
      <c r="M100" s="56"/>
      <c r="N100" s="56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s="2" customFormat="1" x14ac:dyDescent="0.2">
      <c r="A101" s="22"/>
      <c r="B101" s="22"/>
      <c r="C101" s="22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s="2" customFormat="1" x14ac:dyDescent="0.2">
      <c r="D102" s="31"/>
      <c r="E102" s="31"/>
      <c r="F102" s="31"/>
      <c r="G102" s="31"/>
      <c r="H102" s="56"/>
      <c r="I102" s="56"/>
      <c r="J102" s="56"/>
      <c r="K102" s="56"/>
      <c r="L102" s="56"/>
      <c r="M102" s="56"/>
      <c r="N102" s="56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x14ac:dyDescent="0.2">
      <c r="A103" s="13"/>
      <c r="D103" s="43"/>
      <c r="E103" s="43"/>
      <c r="F103" s="43"/>
      <c r="G103" s="43"/>
      <c r="H103" s="56"/>
      <c r="I103" s="56"/>
      <c r="J103" s="56"/>
      <c r="K103" s="56"/>
      <c r="L103" s="56"/>
      <c r="M103" s="56"/>
      <c r="N103" s="56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2.75" x14ac:dyDescent="0.2">
      <c r="A104" s="104" t="s">
        <v>184</v>
      </c>
      <c r="D104" s="43"/>
      <c r="E104" s="43"/>
      <c r="F104" s="43"/>
      <c r="G104" s="43"/>
      <c r="H104" s="56"/>
      <c r="I104" s="56"/>
      <c r="J104" s="56"/>
      <c r="K104" s="56"/>
      <c r="L104" s="56"/>
      <c r="M104" s="56"/>
      <c r="N104" s="56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s="2" customFormat="1" x14ac:dyDescent="0.2">
      <c r="A105" s="31"/>
      <c r="B105" s="31"/>
      <c r="C105" s="31"/>
      <c r="D105" s="31"/>
      <c r="E105" s="31"/>
      <c r="F105" s="31"/>
      <c r="G105" s="31"/>
      <c r="H105" s="56"/>
      <c r="I105" s="56"/>
      <c r="J105" s="56"/>
      <c r="K105" s="56"/>
      <c r="L105" s="56"/>
      <c r="M105" s="56"/>
      <c r="N105" s="56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s="2" customFormat="1" ht="18.75" customHeight="1" x14ac:dyDescent="0.2">
      <c r="A106" s="169" t="s">
        <v>11</v>
      </c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1.25" customHeight="1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45.75" customHeight="1" x14ac:dyDescent="0.2">
      <c r="A108" s="34" t="s">
        <v>12</v>
      </c>
      <c r="B108" s="35" t="s">
        <v>13</v>
      </c>
      <c r="C108" s="170" t="s">
        <v>14</v>
      </c>
      <c r="D108" s="170"/>
      <c r="E108" s="170"/>
      <c r="F108" s="168" t="s">
        <v>15</v>
      </c>
      <c r="G108" s="168"/>
      <c r="H108" s="6"/>
      <c r="I108" s="6"/>
      <c r="J108" s="6"/>
      <c r="K108" s="6"/>
      <c r="L108" s="6"/>
      <c r="M108" s="6"/>
      <c r="N108" s="5"/>
      <c r="O108" s="27"/>
      <c r="P108" s="27"/>
      <c r="Q108" s="27"/>
      <c r="R108" s="28"/>
      <c r="S108" s="27"/>
      <c r="T108" s="27"/>
      <c r="U108" s="27"/>
      <c r="V108" s="23"/>
      <c r="W108" s="23"/>
    </row>
    <row r="109" spans="1:26" x14ac:dyDescent="0.2">
      <c r="A109" s="36">
        <v>1</v>
      </c>
      <c r="B109" s="93" t="str">
        <f>B98</f>
        <v>ТОО "INKAR"</v>
      </c>
      <c r="C109" s="178" t="s">
        <v>185</v>
      </c>
      <c r="D109" s="179"/>
      <c r="E109" s="180"/>
      <c r="F109" s="181">
        <f>Инкар!O39</f>
        <v>4742500</v>
      </c>
      <c r="G109" s="182"/>
      <c r="H109" s="37"/>
      <c r="J109" s="37"/>
      <c r="N109" s="27"/>
      <c r="O109" s="27"/>
      <c r="P109" s="27"/>
      <c r="Q109" s="27"/>
      <c r="R109" s="28"/>
      <c r="S109" s="27"/>
      <c r="T109" s="27"/>
      <c r="U109" s="27"/>
      <c r="V109" s="23"/>
      <c r="W109" s="23"/>
    </row>
    <row r="110" spans="1:26" x14ac:dyDescent="0.2">
      <c r="A110" s="36">
        <v>2</v>
      </c>
      <c r="B110" s="93" t="str">
        <f>B99</f>
        <v>ТОО "САМРУК ЭЛИТ"</v>
      </c>
      <c r="C110" s="178" t="s">
        <v>190</v>
      </c>
      <c r="D110" s="179"/>
      <c r="E110" s="180"/>
      <c r="F110" s="181">
        <f>'САМРУК ЭЛИТ'!O68</f>
        <v>348200</v>
      </c>
      <c r="G110" s="182"/>
      <c r="H110" s="37"/>
      <c r="J110" s="37"/>
      <c r="N110" s="27"/>
      <c r="O110" s="27"/>
      <c r="P110" s="27"/>
      <c r="Q110" s="27"/>
      <c r="R110" s="28"/>
      <c r="S110" s="27"/>
      <c r="T110" s="27"/>
      <c r="U110" s="27"/>
      <c r="V110" s="23"/>
      <c r="W110" s="23"/>
    </row>
    <row r="111" spans="1:26" x14ac:dyDescent="0.2">
      <c r="A111" s="36">
        <v>3</v>
      </c>
      <c r="B111" s="93" t="str">
        <f>B100</f>
        <v>ТОО "Аудан-Дәрі"</v>
      </c>
      <c r="C111" s="178" t="s">
        <v>69</v>
      </c>
      <c r="D111" s="179"/>
      <c r="E111" s="180"/>
      <c r="F111" s="181">
        <f>'Аудан дари'!O28</f>
        <v>226000</v>
      </c>
      <c r="G111" s="182"/>
      <c r="H111" s="37"/>
      <c r="J111" s="37"/>
      <c r="N111" s="27"/>
      <c r="O111" s="27"/>
      <c r="P111" s="27"/>
      <c r="Q111" s="27"/>
      <c r="R111" s="28"/>
      <c r="S111" s="27"/>
      <c r="T111" s="27"/>
      <c r="U111" s="27"/>
      <c r="V111" s="23"/>
      <c r="W111" s="23"/>
    </row>
    <row r="112" spans="1:26" x14ac:dyDescent="0.2">
      <c r="A112" s="90"/>
      <c r="B112" s="26"/>
      <c r="C112" s="91"/>
      <c r="D112" s="91"/>
      <c r="E112" s="91"/>
      <c r="F112" s="92"/>
      <c r="G112" s="92"/>
      <c r="H112" s="37"/>
      <c r="J112" s="37"/>
      <c r="N112" s="27"/>
      <c r="O112" s="27"/>
      <c r="P112" s="27"/>
      <c r="Q112" s="27"/>
      <c r="R112" s="28"/>
      <c r="S112" s="27"/>
      <c r="T112" s="27"/>
      <c r="U112" s="27"/>
      <c r="V112" s="23"/>
      <c r="W112" s="23"/>
    </row>
    <row r="113" spans="1:26" ht="12.75" x14ac:dyDescent="0.2">
      <c r="A113" s="104"/>
      <c r="B113" s="26"/>
      <c r="C113" s="91"/>
      <c r="D113" s="91"/>
      <c r="E113" s="91"/>
      <c r="F113" s="92"/>
      <c r="G113" s="92"/>
      <c r="H113" s="37"/>
      <c r="J113" s="37"/>
      <c r="N113" s="27"/>
      <c r="O113" s="27"/>
      <c r="P113" s="27"/>
      <c r="Q113" s="27"/>
      <c r="R113" s="28"/>
      <c r="S113" s="27"/>
      <c r="T113" s="27"/>
      <c r="U113" s="27"/>
      <c r="V113" s="23"/>
      <c r="W113" s="23"/>
    </row>
    <row r="114" spans="1:26" x14ac:dyDescent="0.2">
      <c r="A114" s="24"/>
      <c r="B114" s="24"/>
      <c r="C114" s="24"/>
      <c r="D114" s="162"/>
      <c r="E114" s="162"/>
      <c r="F114" s="163"/>
      <c r="G114" s="163"/>
      <c r="H114" s="163"/>
      <c r="I114" s="163"/>
      <c r="J114" s="163"/>
      <c r="K114" s="163"/>
      <c r="L114" s="163"/>
      <c r="M114" s="163"/>
      <c r="N114" s="58"/>
      <c r="O114" s="27"/>
      <c r="P114" s="27"/>
      <c r="Q114" s="27"/>
      <c r="R114" s="27"/>
      <c r="S114" s="27"/>
      <c r="T114" s="28"/>
      <c r="U114" s="27"/>
      <c r="V114" s="27"/>
      <c r="W114" s="27"/>
      <c r="X114" s="23"/>
      <c r="Y114" s="23"/>
      <c r="Z114" s="23"/>
    </row>
    <row r="115" spans="1:26" s="48" customFormat="1" ht="15.75" x14ac:dyDescent="0.25">
      <c r="A115" s="177" t="s">
        <v>70</v>
      </c>
      <c r="B115" s="177"/>
      <c r="C115" s="177"/>
      <c r="D115" s="177"/>
      <c r="E115" s="177"/>
      <c r="F115" s="177"/>
      <c r="G115" s="177"/>
      <c r="H115" s="47"/>
      <c r="I115" s="47"/>
      <c r="J115" s="47"/>
      <c r="K115" s="47"/>
      <c r="L115" s="47"/>
      <c r="M115" s="47"/>
      <c r="N115" s="49"/>
      <c r="O115" s="50"/>
      <c r="P115" s="50"/>
      <c r="Q115" s="50"/>
      <c r="R115" s="50"/>
      <c r="S115" s="50"/>
      <c r="T115" s="51"/>
      <c r="U115" s="50"/>
      <c r="V115" s="50"/>
      <c r="W115" s="50"/>
      <c r="X115" s="47"/>
      <c r="Y115" s="47"/>
      <c r="Z115" s="47"/>
    </row>
    <row r="116" spans="1:26" s="48" customFormat="1" ht="15.75" x14ac:dyDescent="0.25">
      <c r="A116" s="103"/>
      <c r="B116" s="103"/>
      <c r="C116" s="103"/>
      <c r="D116" s="103"/>
      <c r="E116" s="103"/>
      <c r="F116" s="103"/>
      <c r="G116" s="103"/>
      <c r="N116" s="52"/>
      <c r="O116" s="52"/>
      <c r="P116" s="52"/>
      <c r="Q116" s="52"/>
      <c r="R116" s="52"/>
      <c r="S116" s="53"/>
      <c r="T116" s="52"/>
      <c r="U116" s="52"/>
      <c r="V116" s="52"/>
    </row>
    <row r="117" spans="1:26" ht="12.75" x14ac:dyDescent="0.2">
      <c r="A117" s="177" t="s">
        <v>71</v>
      </c>
      <c r="B117" s="177"/>
      <c r="C117" s="177"/>
      <c r="D117" s="177"/>
      <c r="E117" s="177"/>
      <c r="F117" s="177"/>
      <c r="G117" s="177"/>
    </row>
    <row r="118" spans="1:26" ht="12.75" x14ac:dyDescent="0.2">
      <c r="A118" s="103"/>
      <c r="B118" s="103"/>
      <c r="C118" s="103"/>
      <c r="D118" s="103"/>
      <c r="E118" s="103"/>
      <c r="F118" s="103"/>
      <c r="G118" s="103"/>
    </row>
    <row r="119" spans="1:26" ht="12.75" x14ac:dyDescent="0.2">
      <c r="A119" s="103"/>
      <c r="B119" s="103"/>
      <c r="C119" s="103"/>
      <c r="D119" s="103"/>
      <c r="E119" s="103"/>
      <c r="F119" s="103"/>
      <c r="G119" s="103"/>
    </row>
    <row r="120" spans="1:26" ht="12.75" x14ac:dyDescent="0.2">
      <c r="A120" s="177" t="s">
        <v>72</v>
      </c>
      <c r="B120" s="177"/>
      <c r="C120" s="177"/>
      <c r="D120" s="177"/>
      <c r="E120" s="177"/>
      <c r="F120" s="177"/>
      <c r="G120" s="177"/>
    </row>
    <row r="121" spans="1:26" ht="12.75" x14ac:dyDescent="0.2">
      <c r="A121" s="103"/>
      <c r="B121" s="103"/>
      <c r="C121" s="103"/>
      <c r="D121" s="103"/>
      <c r="E121" s="103"/>
      <c r="F121" s="103"/>
      <c r="G121" s="103"/>
    </row>
  </sheetData>
  <mergeCells count="43">
    <mergeCell ref="A8:D8"/>
    <mergeCell ref="A9:M9"/>
    <mergeCell ref="A10:Q10"/>
    <mergeCell ref="A120:G120"/>
    <mergeCell ref="R21:R23"/>
    <mergeCell ref="A115:G115"/>
    <mergeCell ref="A117:G117"/>
    <mergeCell ref="C109:E109"/>
    <mergeCell ref="C110:E110"/>
    <mergeCell ref="C111:E111"/>
    <mergeCell ref="F109:G109"/>
    <mergeCell ref="F110:G110"/>
    <mergeCell ref="F111:G111"/>
    <mergeCell ref="F108:G108"/>
    <mergeCell ref="H21:I21"/>
    <mergeCell ref="A12:N12"/>
    <mergeCell ref="L21:M21"/>
    <mergeCell ref="L22:M22"/>
    <mergeCell ref="H22:I22"/>
    <mergeCell ref="J21:K21"/>
    <mergeCell ref="J22:K22"/>
    <mergeCell ref="A7:D7"/>
    <mergeCell ref="A2:M2"/>
    <mergeCell ref="A3:M3"/>
    <mergeCell ref="A4:D4"/>
    <mergeCell ref="A5:C5"/>
    <mergeCell ref="A6:N6"/>
    <mergeCell ref="X10:Z10"/>
    <mergeCell ref="D114:E114"/>
    <mergeCell ref="F114:M114"/>
    <mergeCell ref="A94:N94"/>
    <mergeCell ref="N21:N23"/>
    <mergeCell ref="E22:E23"/>
    <mergeCell ref="F22:F23"/>
    <mergeCell ref="G22:G23"/>
    <mergeCell ref="A21:A23"/>
    <mergeCell ref="B21:B23"/>
    <mergeCell ref="C21:C23"/>
    <mergeCell ref="D21:D23"/>
    <mergeCell ref="E21:G21"/>
    <mergeCell ref="A106:N106"/>
    <mergeCell ref="C108:E108"/>
    <mergeCell ref="A14:N14"/>
  </mergeCells>
  <conditionalFormatting sqref="B90:B91">
    <cfRule type="expression" dxfId="35" priority="22" stopIfTrue="1">
      <formula>VLOOKUP(#REF!,#REF!,11,)=1</formula>
    </cfRule>
    <cfRule type="expression" dxfId="34" priority="23" stopIfTrue="1">
      <formula>VLOOKUP(#REF!,#REF!,11,)=2</formula>
    </cfRule>
    <cfRule type="expression" dxfId="33" priority="24" stopIfTrue="1">
      <formula>VLOOKUP(#REF!,#REF!,11,)=3</formula>
    </cfRule>
  </conditionalFormatting>
  <conditionalFormatting sqref="B90:B91">
    <cfRule type="expression" dxfId="32" priority="19" stopIfTrue="1">
      <formula>VLOOKUP(#REF!,#REF!,11,)=1</formula>
    </cfRule>
    <cfRule type="expression" dxfId="31" priority="20" stopIfTrue="1">
      <formula>VLOOKUP(#REF!,#REF!,11,)=2</formula>
    </cfRule>
    <cfRule type="expression" dxfId="30" priority="21" stopIfTrue="1">
      <formula>VLOOKUP(#REF!,#REF!,11,)=3</formula>
    </cfRule>
  </conditionalFormatting>
  <conditionalFormatting sqref="C90:C91">
    <cfRule type="expression" dxfId="29" priority="13" stopIfTrue="1">
      <formula>"#n/a"</formula>
    </cfRule>
    <cfRule type="expression" dxfId="28" priority="14" stopIfTrue="1">
      <formula>"#n/a"</formula>
    </cfRule>
    <cfRule type="expression" dxfId="27" priority="15" stopIfTrue="1">
      <formula>"#n/a"</formula>
    </cfRule>
  </conditionalFormatting>
  <conditionalFormatting sqref="C90:C91">
    <cfRule type="expression" dxfId="26" priority="16" stopIfTrue="1">
      <formula>#N/A</formula>
    </cfRule>
    <cfRule type="expression" dxfId="25" priority="17" stopIfTrue="1">
      <formula>#N/A</formula>
    </cfRule>
    <cfRule type="expression" dxfId="24" priority="18" stopIfTrue="1">
      <formula>#N/A</formula>
    </cfRule>
  </conditionalFormatting>
  <pageMargins left="0.31496062992125984" right="0" top="0.43307086614173229" bottom="0.39370078740157483" header="0.11811023622047245" footer="0.15748031496062992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48"/>
  <sheetViews>
    <sheetView topLeftCell="A36" workbookViewId="0">
      <selection activeCell="O39" sqref="O39"/>
    </sheetView>
  </sheetViews>
  <sheetFormatPr defaultRowHeight="12" x14ac:dyDescent="0.2"/>
  <cols>
    <col min="1" max="1" width="3.5703125" style="1" customWidth="1"/>
    <col min="2" max="3" width="24.42578125" style="1" customWidth="1"/>
    <col min="4" max="5" width="9.140625" style="1"/>
    <col min="6" max="7" width="12.5703125" style="1" customWidth="1"/>
    <col min="8" max="8" width="9.140625" style="1"/>
    <col min="9" max="9" width="12.28515625" style="1" customWidth="1"/>
    <col min="10" max="11" width="11.5703125" style="1" hidden="1" customWidth="1"/>
    <col min="12" max="12" width="0" style="1" hidden="1" customWidth="1"/>
    <col min="13" max="13" width="12.5703125" style="1" hidden="1" customWidth="1"/>
    <col min="14" max="14" width="15.140625" style="1" customWidth="1"/>
    <col min="15" max="15" width="14" style="1" customWidth="1"/>
    <col min="16" max="16384" width="9.140625" style="1"/>
  </cols>
  <sheetData>
    <row r="2" spans="1:17" x14ac:dyDescent="0.2">
      <c r="A2" s="172" t="s">
        <v>29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8"/>
      <c r="O2" s="8"/>
      <c r="P2" s="8"/>
      <c r="Q2" s="8"/>
    </row>
    <row r="3" spans="1:17" x14ac:dyDescent="0.2">
      <c r="A3" s="173" t="s">
        <v>10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0"/>
      <c r="O3" s="10"/>
      <c r="P3" s="10"/>
      <c r="Q3" s="10"/>
    </row>
    <row r="4" spans="1:17" s="13" customFormat="1" x14ac:dyDescent="0.2">
      <c r="A4" s="174" t="s">
        <v>189</v>
      </c>
      <c r="B4" s="174"/>
      <c r="C4" s="174"/>
      <c r="D4" s="174"/>
      <c r="E4" s="11"/>
      <c r="F4" s="11"/>
      <c r="G4" s="11"/>
      <c r="H4" s="11"/>
      <c r="I4" s="11"/>
      <c r="J4" s="11"/>
      <c r="K4" s="11"/>
      <c r="L4" s="11"/>
      <c r="M4" s="11"/>
      <c r="N4" s="11"/>
      <c r="O4" s="105"/>
      <c r="P4" s="105"/>
      <c r="Q4" s="105"/>
    </row>
    <row r="5" spans="1:17" x14ac:dyDescent="0.2">
      <c r="A5" s="171" t="s">
        <v>30</v>
      </c>
      <c r="B5" s="171"/>
      <c r="C5" s="171"/>
      <c r="D5" s="14"/>
      <c r="N5" s="4"/>
      <c r="O5" s="5"/>
      <c r="P5" s="5"/>
      <c r="Q5" s="5"/>
    </row>
    <row r="6" spans="1:17" x14ac:dyDescent="0.2">
      <c r="A6" s="175" t="s">
        <v>22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6"/>
      <c r="P6" s="16"/>
      <c r="Q6" s="16"/>
    </row>
    <row r="7" spans="1:17" x14ac:dyDescent="0.2">
      <c r="A7" s="171" t="s">
        <v>181</v>
      </c>
      <c r="B7" s="171"/>
      <c r="C7" s="171"/>
      <c r="D7" s="171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8"/>
      <c r="P7" s="108"/>
      <c r="Q7" s="108"/>
    </row>
    <row r="8" spans="1:17" x14ac:dyDescent="0.2">
      <c r="A8" s="171" t="s">
        <v>182</v>
      </c>
      <c r="B8" s="171"/>
      <c r="C8" s="171"/>
      <c r="D8" s="171"/>
      <c r="N8" s="4"/>
      <c r="O8" s="5"/>
      <c r="P8" s="5"/>
      <c r="Q8" s="5"/>
    </row>
    <row r="9" spans="1:17" x14ac:dyDescent="0.2">
      <c r="A9" s="171" t="s">
        <v>25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4"/>
      <c r="O9" s="5"/>
      <c r="P9" s="5"/>
      <c r="Q9" s="5"/>
    </row>
    <row r="10" spans="1:17" x14ac:dyDescent="0.2">
      <c r="A10" s="176" t="s">
        <v>26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7" x14ac:dyDescent="0.2">
      <c r="A11" s="3"/>
      <c r="B11" s="3"/>
      <c r="N11" s="4"/>
      <c r="O11" s="5"/>
      <c r="P11" s="5"/>
      <c r="Q11" s="5"/>
    </row>
    <row r="12" spans="1:17" ht="12.75" thickBot="1" x14ac:dyDescent="0.25">
      <c r="A12" s="183" t="s">
        <v>0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5"/>
      <c r="P12" s="5"/>
      <c r="Q12" s="5"/>
    </row>
    <row r="13" spans="1:17" x14ac:dyDescent="0.2">
      <c r="A13" s="3"/>
      <c r="B13" s="3"/>
      <c r="N13" s="4"/>
      <c r="O13" s="5"/>
      <c r="P13" s="5"/>
      <c r="Q13" s="5"/>
    </row>
    <row r="14" spans="1:17" x14ac:dyDescent="0.2">
      <c r="A14" s="164" t="s">
        <v>18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5"/>
      <c r="P14" s="5"/>
      <c r="Q14" s="5"/>
    </row>
    <row r="15" spans="1:17" ht="63" customHeight="1" x14ac:dyDescent="0.2">
      <c r="A15" s="21" t="s">
        <v>1</v>
      </c>
      <c r="B15" s="21" t="s">
        <v>16</v>
      </c>
      <c r="C15" s="21" t="s">
        <v>17</v>
      </c>
      <c r="N15" s="4"/>
      <c r="O15" s="5"/>
      <c r="P15" s="5"/>
      <c r="Q15" s="5"/>
    </row>
    <row r="16" spans="1:17" x14ac:dyDescent="0.2">
      <c r="A16" s="21">
        <v>2</v>
      </c>
      <c r="B16" s="21" t="s">
        <v>31</v>
      </c>
      <c r="C16" s="21" t="s">
        <v>188</v>
      </c>
      <c r="N16" s="4"/>
      <c r="O16" s="5"/>
      <c r="P16" s="5"/>
      <c r="Q16" s="5"/>
    </row>
    <row r="17" spans="1:17" x14ac:dyDescent="0.2">
      <c r="A17" s="21">
        <v>3</v>
      </c>
      <c r="B17" s="21" t="s">
        <v>180</v>
      </c>
      <c r="C17" s="21" t="s">
        <v>187</v>
      </c>
      <c r="N17" s="4"/>
      <c r="O17" s="5"/>
      <c r="P17" s="5"/>
      <c r="Q17" s="5"/>
    </row>
    <row r="18" spans="1:17" x14ac:dyDescent="0.2">
      <c r="A18" s="21">
        <v>4</v>
      </c>
      <c r="B18" s="21" t="s">
        <v>32</v>
      </c>
      <c r="C18" s="21" t="s">
        <v>186</v>
      </c>
      <c r="N18" s="4"/>
      <c r="O18" s="5"/>
      <c r="P18" s="5"/>
      <c r="Q18" s="5"/>
    </row>
    <row r="19" spans="1:17" x14ac:dyDescent="0.2">
      <c r="A19" s="22"/>
      <c r="B19" s="22"/>
      <c r="C19" s="22"/>
      <c r="N19" s="4"/>
      <c r="O19" s="5"/>
      <c r="P19" s="5"/>
      <c r="Q19" s="5"/>
    </row>
    <row r="20" spans="1:17" x14ac:dyDescent="0.2">
      <c r="A20" s="3" t="s">
        <v>19</v>
      </c>
      <c r="B20" s="3"/>
      <c r="N20" s="4"/>
      <c r="O20" s="5"/>
      <c r="P20" s="5"/>
      <c r="Q20" s="5"/>
    </row>
    <row r="21" spans="1:17" x14ac:dyDescent="0.2">
      <c r="A21" s="165" t="s">
        <v>1</v>
      </c>
      <c r="B21" s="165" t="s">
        <v>2</v>
      </c>
      <c r="C21" s="165" t="s">
        <v>3</v>
      </c>
      <c r="D21" s="168" t="s">
        <v>4</v>
      </c>
      <c r="E21" s="165" t="s">
        <v>27</v>
      </c>
      <c r="F21" s="165"/>
      <c r="G21" s="165"/>
      <c r="H21" s="165" t="s">
        <v>5</v>
      </c>
      <c r="I21" s="165"/>
      <c r="J21" s="165" t="s">
        <v>5</v>
      </c>
      <c r="K21" s="165"/>
      <c r="L21" s="165" t="s">
        <v>5</v>
      </c>
      <c r="M21" s="165"/>
      <c r="N21" s="165" t="s">
        <v>6</v>
      </c>
      <c r="O21" s="184" t="s">
        <v>9</v>
      </c>
      <c r="P21" s="23"/>
      <c r="Q21" s="23"/>
    </row>
    <row r="22" spans="1:17" x14ac:dyDescent="0.2">
      <c r="A22" s="165"/>
      <c r="B22" s="165"/>
      <c r="C22" s="165"/>
      <c r="D22" s="168"/>
      <c r="E22" s="166" t="s">
        <v>7</v>
      </c>
      <c r="F22" s="167" t="s">
        <v>8</v>
      </c>
      <c r="G22" s="167" t="s">
        <v>9</v>
      </c>
      <c r="H22" s="165" t="str">
        <f>B16</f>
        <v>ТОО "INKAR"</v>
      </c>
      <c r="I22" s="165"/>
      <c r="J22" s="165" t="str">
        <f>B17</f>
        <v>ТОО "САМРУК ЭЛИТ"</v>
      </c>
      <c r="K22" s="165"/>
      <c r="L22" s="165" t="str">
        <f>B18</f>
        <v>ТОО "Аудан-Дәрі"</v>
      </c>
      <c r="M22" s="165"/>
      <c r="N22" s="165"/>
      <c r="O22" s="185"/>
      <c r="P22" s="25"/>
      <c r="Q22" s="24"/>
    </row>
    <row r="23" spans="1:17" ht="24" x14ac:dyDescent="0.2">
      <c r="A23" s="165"/>
      <c r="B23" s="165"/>
      <c r="C23" s="165"/>
      <c r="D23" s="168"/>
      <c r="E23" s="166"/>
      <c r="F23" s="167"/>
      <c r="G23" s="167"/>
      <c r="H23" s="110" t="s">
        <v>8</v>
      </c>
      <c r="I23" s="110" t="s">
        <v>9</v>
      </c>
      <c r="J23" s="110" t="s">
        <v>8</v>
      </c>
      <c r="K23" s="110" t="s">
        <v>9</v>
      </c>
      <c r="L23" s="110" t="s">
        <v>8</v>
      </c>
      <c r="M23" s="110" t="s">
        <v>9</v>
      </c>
      <c r="N23" s="165"/>
      <c r="O23" s="186"/>
      <c r="P23" s="25"/>
      <c r="Q23" s="24"/>
    </row>
    <row r="24" spans="1:17" ht="25.5" x14ac:dyDescent="0.2">
      <c r="A24" s="114">
        <v>2</v>
      </c>
      <c r="B24" s="115" t="s">
        <v>40</v>
      </c>
      <c r="C24" s="116" t="s">
        <v>41</v>
      </c>
      <c r="D24" s="66" t="s">
        <v>34</v>
      </c>
      <c r="E24" s="63">
        <v>4200</v>
      </c>
      <c r="F24" s="64">
        <v>45</v>
      </c>
      <c r="G24" s="124">
        <v>189000</v>
      </c>
      <c r="H24" s="83">
        <v>30</v>
      </c>
      <c r="I24" s="83">
        <f t="shared" ref="I24:I38" si="0">E24*H24</f>
        <v>126000</v>
      </c>
      <c r="J24" s="83"/>
      <c r="K24" s="83"/>
      <c r="L24" s="125"/>
      <c r="M24" s="125"/>
      <c r="N24" s="125">
        <v>30</v>
      </c>
      <c r="O24" s="157">
        <f>E24*N24</f>
        <v>126000</v>
      </c>
      <c r="P24" s="127"/>
      <c r="Q24" s="128"/>
    </row>
    <row r="25" spans="1:17" ht="12.75" x14ac:dyDescent="0.2">
      <c r="A25" s="114">
        <v>19</v>
      </c>
      <c r="B25" s="122" t="s">
        <v>75</v>
      </c>
      <c r="C25" s="116" t="s">
        <v>76</v>
      </c>
      <c r="D25" s="66" t="s">
        <v>77</v>
      </c>
      <c r="E25" s="111" t="s">
        <v>78</v>
      </c>
      <c r="F25" s="64">
        <v>300</v>
      </c>
      <c r="G25" s="124">
        <v>60000</v>
      </c>
      <c r="H25" s="83">
        <v>290</v>
      </c>
      <c r="I25" s="83">
        <f t="shared" si="0"/>
        <v>58000</v>
      </c>
      <c r="J25" s="125"/>
      <c r="K25" s="125"/>
      <c r="L25" s="125"/>
      <c r="M25" s="125"/>
      <c r="N25" s="125">
        <v>290</v>
      </c>
      <c r="O25" s="157">
        <f t="shared" ref="O25:O38" si="1">E25*N25</f>
        <v>58000</v>
      </c>
      <c r="P25" s="127"/>
      <c r="Q25" s="128"/>
    </row>
    <row r="26" spans="1:17" s="94" customFormat="1" ht="25.5" x14ac:dyDescent="0.2">
      <c r="A26" s="114">
        <v>22</v>
      </c>
      <c r="B26" s="115" t="s">
        <v>84</v>
      </c>
      <c r="C26" s="116" t="s">
        <v>85</v>
      </c>
      <c r="D26" s="117" t="s">
        <v>35</v>
      </c>
      <c r="E26" s="123" t="s">
        <v>86</v>
      </c>
      <c r="F26" s="118">
        <v>148</v>
      </c>
      <c r="G26" s="119">
        <v>592000</v>
      </c>
      <c r="H26" s="83">
        <v>140</v>
      </c>
      <c r="I26" s="83">
        <f t="shared" si="0"/>
        <v>560000</v>
      </c>
      <c r="J26" s="83"/>
      <c r="K26" s="83"/>
      <c r="L26" s="83"/>
      <c r="M26" s="83"/>
      <c r="N26" s="83">
        <v>140</v>
      </c>
      <c r="O26" s="157">
        <f t="shared" si="1"/>
        <v>560000</v>
      </c>
      <c r="P26" s="120"/>
      <c r="Q26" s="121"/>
    </row>
    <row r="27" spans="1:17" s="94" customFormat="1" ht="25.5" x14ac:dyDescent="0.2">
      <c r="A27" s="114">
        <v>25</v>
      </c>
      <c r="B27" s="136" t="s">
        <v>36</v>
      </c>
      <c r="C27" s="116" t="s">
        <v>37</v>
      </c>
      <c r="D27" s="117" t="s">
        <v>35</v>
      </c>
      <c r="E27" s="123" t="s">
        <v>92</v>
      </c>
      <c r="F27" s="118">
        <v>185</v>
      </c>
      <c r="G27" s="119">
        <v>2405000</v>
      </c>
      <c r="H27" s="83">
        <v>134</v>
      </c>
      <c r="I27" s="83">
        <f t="shared" si="0"/>
        <v>1742000</v>
      </c>
      <c r="J27" s="83"/>
      <c r="K27" s="83"/>
      <c r="L27" s="83"/>
      <c r="M27" s="83"/>
      <c r="N27" s="83">
        <v>134</v>
      </c>
      <c r="O27" s="157">
        <f t="shared" si="1"/>
        <v>1742000</v>
      </c>
      <c r="P27" s="120"/>
      <c r="Q27" s="121"/>
    </row>
    <row r="28" spans="1:17" ht="25.5" x14ac:dyDescent="0.2">
      <c r="A28" s="114">
        <v>27</v>
      </c>
      <c r="B28" s="136" t="s">
        <v>95</v>
      </c>
      <c r="C28" s="116" t="s">
        <v>42</v>
      </c>
      <c r="D28" s="66" t="s">
        <v>34</v>
      </c>
      <c r="E28" s="111">
        <v>3000</v>
      </c>
      <c r="F28" s="64">
        <v>60</v>
      </c>
      <c r="G28" s="124">
        <v>180000</v>
      </c>
      <c r="H28" s="83">
        <v>60</v>
      </c>
      <c r="I28" s="83">
        <f t="shared" si="0"/>
        <v>180000</v>
      </c>
      <c r="J28" s="125"/>
      <c r="K28" s="125"/>
      <c r="L28" s="125"/>
      <c r="M28" s="125"/>
      <c r="N28" s="125">
        <v>60</v>
      </c>
      <c r="O28" s="157">
        <f t="shared" si="1"/>
        <v>180000</v>
      </c>
      <c r="P28" s="127"/>
      <c r="Q28" s="128"/>
    </row>
    <row r="29" spans="1:17" s="48" customFormat="1" ht="26.25" x14ac:dyDescent="0.25">
      <c r="A29" s="114">
        <v>30</v>
      </c>
      <c r="B29" s="136" t="s">
        <v>101</v>
      </c>
      <c r="C29" s="116" t="s">
        <v>102</v>
      </c>
      <c r="D29" s="66" t="s">
        <v>34</v>
      </c>
      <c r="E29" s="111" t="s">
        <v>98</v>
      </c>
      <c r="F29" s="64">
        <v>650.55999999999995</v>
      </c>
      <c r="G29" s="124">
        <v>39033.599999999999</v>
      </c>
      <c r="H29" s="83">
        <v>650</v>
      </c>
      <c r="I29" s="83">
        <f t="shared" si="0"/>
        <v>39000</v>
      </c>
      <c r="J29" s="125"/>
      <c r="K29" s="125"/>
      <c r="L29" s="125"/>
      <c r="M29" s="125"/>
      <c r="N29" s="125">
        <v>650</v>
      </c>
      <c r="O29" s="157">
        <f t="shared" si="1"/>
        <v>39000</v>
      </c>
      <c r="P29" s="127"/>
      <c r="Q29" s="128"/>
    </row>
    <row r="30" spans="1:17" ht="38.25" x14ac:dyDescent="0.2">
      <c r="A30" s="114">
        <v>32</v>
      </c>
      <c r="B30" s="136" t="s">
        <v>105</v>
      </c>
      <c r="C30" s="116" t="s">
        <v>106</v>
      </c>
      <c r="D30" s="66" t="s">
        <v>33</v>
      </c>
      <c r="E30" s="111" t="s">
        <v>107</v>
      </c>
      <c r="F30" s="64">
        <v>600</v>
      </c>
      <c r="G30" s="124">
        <v>540000</v>
      </c>
      <c r="H30" s="83">
        <v>590</v>
      </c>
      <c r="I30" s="83">
        <f t="shared" si="0"/>
        <v>531000</v>
      </c>
      <c r="J30" s="125"/>
      <c r="K30" s="125"/>
      <c r="L30" s="125"/>
      <c r="M30" s="125"/>
      <c r="N30" s="125">
        <v>590</v>
      </c>
      <c r="O30" s="157">
        <f t="shared" si="1"/>
        <v>531000</v>
      </c>
      <c r="P30" s="127"/>
      <c r="Q30" s="128"/>
    </row>
    <row r="31" spans="1:17" ht="25.5" x14ac:dyDescent="0.2">
      <c r="A31" s="114">
        <v>34</v>
      </c>
      <c r="B31" s="115" t="s">
        <v>111</v>
      </c>
      <c r="C31" s="116" t="s">
        <v>112</v>
      </c>
      <c r="D31" s="66" t="s">
        <v>34</v>
      </c>
      <c r="E31" s="111" t="s">
        <v>113</v>
      </c>
      <c r="F31" s="64">
        <v>320</v>
      </c>
      <c r="G31" s="124">
        <v>80000</v>
      </c>
      <c r="H31" s="83">
        <v>300</v>
      </c>
      <c r="I31" s="83">
        <f t="shared" si="0"/>
        <v>75000</v>
      </c>
      <c r="J31" s="125"/>
      <c r="K31" s="125"/>
      <c r="L31" s="125"/>
      <c r="M31" s="125"/>
      <c r="N31" s="125">
        <v>300</v>
      </c>
      <c r="O31" s="157">
        <f t="shared" si="1"/>
        <v>75000</v>
      </c>
      <c r="P31" s="127"/>
      <c r="Q31" s="128"/>
    </row>
    <row r="32" spans="1:17" ht="25.5" x14ac:dyDescent="0.2">
      <c r="A32" s="114">
        <v>52</v>
      </c>
      <c r="B32" s="136" t="s">
        <v>147</v>
      </c>
      <c r="C32" s="116" t="s">
        <v>54</v>
      </c>
      <c r="D32" s="80" t="s">
        <v>28</v>
      </c>
      <c r="E32" s="113" t="s">
        <v>148</v>
      </c>
      <c r="F32" s="79">
        <v>110.1</v>
      </c>
      <c r="G32" s="124">
        <v>38535</v>
      </c>
      <c r="H32" s="83">
        <v>110</v>
      </c>
      <c r="I32" s="83">
        <f t="shared" si="0"/>
        <v>38500</v>
      </c>
      <c r="J32" s="125"/>
      <c r="K32" s="125"/>
      <c r="L32" s="125"/>
      <c r="M32" s="125"/>
      <c r="N32" s="156">
        <v>110</v>
      </c>
      <c r="O32" s="157">
        <f t="shared" si="1"/>
        <v>38500</v>
      </c>
      <c r="P32" s="127"/>
      <c r="Q32" s="128"/>
    </row>
    <row r="33" spans="1:17" ht="25.5" x14ac:dyDescent="0.2">
      <c r="A33" s="114">
        <v>57</v>
      </c>
      <c r="B33" s="136" t="s">
        <v>158</v>
      </c>
      <c r="C33" s="116" t="s">
        <v>158</v>
      </c>
      <c r="D33" s="80" t="s">
        <v>28</v>
      </c>
      <c r="E33" s="113">
        <v>2</v>
      </c>
      <c r="F33" s="79">
        <v>13375</v>
      </c>
      <c r="G33" s="124">
        <v>26750</v>
      </c>
      <c r="H33" s="83">
        <v>7000</v>
      </c>
      <c r="I33" s="83">
        <f t="shared" si="0"/>
        <v>14000</v>
      </c>
      <c r="J33" s="97">
        <v>13375</v>
      </c>
      <c r="K33" s="97">
        <f>E33*J33</f>
        <v>26750</v>
      </c>
      <c r="L33" s="125"/>
      <c r="M33" s="125"/>
      <c r="N33" s="125">
        <v>7000</v>
      </c>
      <c r="O33" s="157">
        <f t="shared" si="1"/>
        <v>14000</v>
      </c>
      <c r="P33" s="127"/>
      <c r="Q33" s="128"/>
    </row>
    <row r="34" spans="1:17" ht="25.5" x14ac:dyDescent="0.2">
      <c r="A34" s="114">
        <v>58</v>
      </c>
      <c r="B34" s="136" t="s">
        <v>159</v>
      </c>
      <c r="C34" s="116" t="s">
        <v>159</v>
      </c>
      <c r="D34" s="80" t="s">
        <v>28</v>
      </c>
      <c r="E34" s="113">
        <v>2</v>
      </c>
      <c r="F34" s="79">
        <v>15700</v>
      </c>
      <c r="G34" s="124">
        <v>31400</v>
      </c>
      <c r="H34" s="83">
        <v>8000</v>
      </c>
      <c r="I34" s="83">
        <f t="shared" si="0"/>
        <v>16000</v>
      </c>
      <c r="J34" s="125"/>
      <c r="K34" s="125"/>
      <c r="L34" s="125"/>
      <c r="M34" s="125"/>
      <c r="N34" s="125">
        <v>8000</v>
      </c>
      <c r="O34" s="157">
        <f t="shared" si="1"/>
        <v>16000</v>
      </c>
      <c r="P34" s="127"/>
      <c r="Q34" s="128"/>
    </row>
    <row r="35" spans="1:17" ht="12.75" x14ac:dyDescent="0.2">
      <c r="A35" s="114">
        <v>61</v>
      </c>
      <c r="B35" s="137" t="s">
        <v>163</v>
      </c>
      <c r="C35" s="116"/>
      <c r="D35" s="80" t="s">
        <v>28</v>
      </c>
      <c r="E35" s="113">
        <v>10</v>
      </c>
      <c r="F35" s="79">
        <v>6750</v>
      </c>
      <c r="G35" s="124">
        <v>67500</v>
      </c>
      <c r="H35" s="83">
        <v>4500</v>
      </c>
      <c r="I35" s="83">
        <f t="shared" si="0"/>
        <v>45000</v>
      </c>
      <c r="J35" s="97">
        <v>6750</v>
      </c>
      <c r="K35" s="97">
        <f>E35*J35</f>
        <v>67500</v>
      </c>
      <c r="L35" s="125"/>
      <c r="M35" s="125"/>
      <c r="N35" s="156">
        <v>4500</v>
      </c>
      <c r="O35" s="157">
        <f t="shared" si="1"/>
        <v>45000</v>
      </c>
      <c r="P35" s="127"/>
      <c r="Q35" s="128"/>
    </row>
    <row r="36" spans="1:17" ht="25.5" x14ac:dyDescent="0.2">
      <c r="A36" s="114">
        <v>62</v>
      </c>
      <c r="B36" s="138" t="s">
        <v>164</v>
      </c>
      <c r="C36" s="116" t="s">
        <v>165</v>
      </c>
      <c r="D36" s="80" t="s">
        <v>143</v>
      </c>
      <c r="E36" s="113" t="s">
        <v>166</v>
      </c>
      <c r="F36" s="79">
        <v>2500</v>
      </c>
      <c r="G36" s="124">
        <v>50000</v>
      </c>
      <c r="H36" s="83">
        <v>2300</v>
      </c>
      <c r="I36" s="83">
        <f t="shared" si="0"/>
        <v>46000</v>
      </c>
      <c r="J36" s="125"/>
      <c r="K36" s="125"/>
      <c r="L36" s="125"/>
      <c r="M36" s="125"/>
      <c r="N36" s="156">
        <v>2300</v>
      </c>
      <c r="O36" s="157">
        <f t="shared" si="1"/>
        <v>46000</v>
      </c>
      <c r="P36" s="127"/>
      <c r="Q36" s="128"/>
    </row>
    <row r="37" spans="1:17" ht="25.5" x14ac:dyDescent="0.2">
      <c r="A37" s="114">
        <v>66</v>
      </c>
      <c r="B37" s="138" t="s">
        <v>172</v>
      </c>
      <c r="C37" s="139" t="s">
        <v>173</v>
      </c>
      <c r="D37" s="80" t="s">
        <v>28</v>
      </c>
      <c r="E37" s="113" t="s">
        <v>174</v>
      </c>
      <c r="F37" s="79">
        <v>12</v>
      </c>
      <c r="G37" s="124">
        <v>240000</v>
      </c>
      <c r="H37" s="83">
        <v>12</v>
      </c>
      <c r="I37" s="83">
        <f t="shared" si="0"/>
        <v>240000</v>
      </c>
      <c r="J37" s="125"/>
      <c r="K37" s="125"/>
      <c r="L37" s="125"/>
      <c r="M37" s="125"/>
      <c r="N37" s="156">
        <v>12</v>
      </c>
      <c r="O37" s="157">
        <f t="shared" si="1"/>
        <v>240000</v>
      </c>
      <c r="P37" s="127"/>
      <c r="Q37" s="128"/>
    </row>
    <row r="38" spans="1:17" ht="25.5" x14ac:dyDescent="0.2">
      <c r="A38" s="114">
        <v>68</v>
      </c>
      <c r="B38" s="138" t="s">
        <v>178</v>
      </c>
      <c r="C38" s="139" t="s">
        <v>178</v>
      </c>
      <c r="D38" s="80" t="s">
        <v>28</v>
      </c>
      <c r="E38" s="113" t="s">
        <v>179</v>
      </c>
      <c r="F38" s="79">
        <v>88</v>
      </c>
      <c r="G38" s="124">
        <v>1056000</v>
      </c>
      <c r="H38" s="83">
        <v>86</v>
      </c>
      <c r="I38" s="83">
        <f t="shared" si="0"/>
        <v>1032000</v>
      </c>
      <c r="J38" s="125"/>
      <c r="K38" s="125"/>
      <c r="L38" s="125"/>
      <c r="M38" s="125"/>
      <c r="N38" s="156">
        <v>86</v>
      </c>
      <c r="O38" s="157">
        <f t="shared" si="1"/>
        <v>1032000</v>
      </c>
      <c r="P38" s="127"/>
      <c r="Q38" s="128"/>
    </row>
    <row r="39" spans="1:17" x14ac:dyDescent="0.2">
      <c r="A39" s="86"/>
      <c r="B39" s="87"/>
      <c r="C39" s="87"/>
      <c r="D39" s="88"/>
      <c r="E39" s="44"/>
      <c r="F39" s="44"/>
      <c r="G39" s="46">
        <f>SUM(G24:G38)</f>
        <v>5595218.5999999996</v>
      </c>
      <c r="H39" s="46"/>
      <c r="I39" s="46"/>
      <c r="J39" s="46"/>
      <c r="K39" s="46"/>
      <c r="L39" s="46"/>
      <c r="M39" s="46"/>
      <c r="N39" s="89"/>
      <c r="O39" s="46">
        <f>SUM(O24:O38)</f>
        <v>4742500</v>
      </c>
      <c r="P39" s="39"/>
      <c r="Q39" s="40"/>
    </row>
    <row r="40" spans="1:17" x14ac:dyDescent="0.2">
      <c r="A40" s="30" t="s">
        <v>23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29"/>
      <c r="P40" s="29"/>
      <c r="Q40" s="29"/>
    </row>
    <row r="41" spans="1:17" x14ac:dyDescent="0.2">
      <c r="A41" s="24"/>
      <c r="B41" s="24"/>
      <c r="C41" s="24"/>
      <c r="D41" s="162"/>
      <c r="E41" s="162"/>
      <c r="F41" s="163"/>
      <c r="G41" s="163"/>
      <c r="H41" s="163"/>
      <c r="I41" s="163"/>
      <c r="J41" s="163"/>
      <c r="K41" s="163"/>
      <c r="L41" s="163"/>
      <c r="M41" s="163"/>
      <c r="N41" s="109"/>
      <c r="O41" s="27"/>
      <c r="P41" s="27"/>
      <c r="Q41" s="27"/>
    </row>
    <row r="42" spans="1:17" ht="15.75" x14ac:dyDescent="0.25">
      <c r="A42" s="177" t="s">
        <v>70</v>
      </c>
      <c r="B42" s="177"/>
      <c r="C42" s="177"/>
      <c r="D42" s="177"/>
      <c r="E42" s="177"/>
      <c r="F42" s="177"/>
      <c r="G42" s="177"/>
      <c r="H42" s="47"/>
      <c r="I42" s="47"/>
      <c r="J42" s="47"/>
      <c r="K42" s="47"/>
      <c r="L42" s="47"/>
      <c r="M42" s="47"/>
      <c r="N42" s="49"/>
      <c r="O42" s="50"/>
      <c r="P42" s="50"/>
      <c r="Q42" s="50"/>
    </row>
    <row r="43" spans="1:17" ht="15.75" x14ac:dyDescent="0.25">
      <c r="A43" s="103"/>
      <c r="B43" s="103"/>
      <c r="C43" s="103"/>
      <c r="D43" s="103"/>
      <c r="E43" s="103"/>
      <c r="F43" s="103"/>
      <c r="G43" s="103"/>
      <c r="H43" s="48"/>
      <c r="I43" s="48"/>
      <c r="J43" s="48"/>
      <c r="K43" s="48"/>
      <c r="L43" s="48"/>
      <c r="M43" s="48"/>
      <c r="N43" s="52"/>
      <c r="O43" s="52"/>
      <c r="P43" s="52"/>
      <c r="Q43" s="52"/>
    </row>
    <row r="44" spans="1:17" ht="12.75" x14ac:dyDescent="0.2">
      <c r="A44" s="177" t="s">
        <v>71</v>
      </c>
      <c r="B44" s="177"/>
      <c r="C44" s="177"/>
      <c r="D44" s="177"/>
      <c r="E44" s="177"/>
      <c r="F44" s="177"/>
      <c r="G44" s="177"/>
      <c r="N44" s="4"/>
      <c r="O44" s="5"/>
      <c r="P44" s="5"/>
      <c r="Q44" s="5"/>
    </row>
    <row r="45" spans="1:17" ht="12.75" x14ac:dyDescent="0.2">
      <c r="A45" s="103"/>
      <c r="B45" s="103"/>
      <c r="C45" s="103"/>
      <c r="D45" s="103"/>
      <c r="E45" s="103"/>
      <c r="F45" s="103"/>
      <c r="G45" s="103"/>
      <c r="N45" s="4"/>
      <c r="O45" s="5"/>
      <c r="P45" s="5"/>
      <c r="Q45" s="5"/>
    </row>
    <row r="46" spans="1:17" ht="12.75" x14ac:dyDescent="0.2">
      <c r="A46" s="103"/>
      <c r="B46" s="103"/>
      <c r="C46" s="103"/>
      <c r="D46" s="103"/>
      <c r="E46" s="103"/>
      <c r="F46" s="103"/>
      <c r="G46" s="103"/>
      <c r="N46" s="4"/>
      <c r="O46" s="5"/>
      <c r="P46" s="5"/>
      <c r="Q46" s="5"/>
    </row>
    <row r="47" spans="1:17" ht="12.75" x14ac:dyDescent="0.2">
      <c r="A47" s="177" t="s">
        <v>72</v>
      </c>
      <c r="B47" s="177"/>
      <c r="C47" s="177"/>
      <c r="D47" s="177"/>
      <c r="E47" s="177"/>
      <c r="F47" s="177"/>
      <c r="G47" s="177"/>
      <c r="N47" s="4"/>
      <c r="O47" s="5"/>
      <c r="P47" s="5"/>
      <c r="Q47" s="5"/>
    </row>
    <row r="48" spans="1:17" ht="12.75" x14ac:dyDescent="0.2">
      <c r="A48" s="103"/>
      <c r="B48" s="103"/>
      <c r="C48" s="103"/>
      <c r="D48" s="103"/>
      <c r="E48" s="103"/>
      <c r="F48" s="103"/>
      <c r="G48" s="103"/>
      <c r="N48" s="4"/>
      <c r="O48" s="5"/>
      <c r="P48" s="5"/>
      <c r="Q48" s="5"/>
    </row>
  </sheetData>
  <mergeCells count="32">
    <mergeCell ref="A42:G42"/>
    <mergeCell ref="A44:G44"/>
    <mergeCell ref="A47:G47"/>
    <mergeCell ref="O21:O23"/>
    <mergeCell ref="D41:E41"/>
    <mergeCell ref="F41:M41"/>
    <mergeCell ref="E21:G21"/>
    <mergeCell ref="H21:I21"/>
    <mergeCell ref="J21:K21"/>
    <mergeCell ref="L21:M21"/>
    <mergeCell ref="N21:N23"/>
    <mergeCell ref="E22:E23"/>
    <mergeCell ref="F22:F23"/>
    <mergeCell ref="G22:G23"/>
    <mergeCell ref="H22:I22"/>
    <mergeCell ref="J22:K22"/>
    <mergeCell ref="A2:M2"/>
    <mergeCell ref="L22:M22"/>
    <mergeCell ref="A3:M3"/>
    <mergeCell ref="A6:N6"/>
    <mergeCell ref="A9:M9"/>
    <mergeCell ref="A10:Q10"/>
    <mergeCell ref="A12:N12"/>
    <mergeCell ref="A14:N14"/>
    <mergeCell ref="A21:A23"/>
    <mergeCell ref="B21:B23"/>
    <mergeCell ref="C21:C23"/>
    <mergeCell ref="D21:D23"/>
    <mergeCell ref="A8:D8"/>
    <mergeCell ref="A7:D7"/>
    <mergeCell ref="A4:D4"/>
    <mergeCell ref="A5:C5"/>
  </mergeCells>
  <conditionalFormatting sqref="B38">
    <cfRule type="expression" dxfId="23" priority="10" stopIfTrue="1">
      <formula>VLOOKUP(#REF!,#REF!,11,)=1</formula>
    </cfRule>
    <cfRule type="expression" dxfId="22" priority="11" stopIfTrue="1">
      <formula>VLOOKUP(#REF!,#REF!,11,)=2</formula>
    </cfRule>
    <cfRule type="expression" dxfId="21" priority="12" stopIfTrue="1">
      <formula>VLOOKUP(#REF!,#REF!,11,)=3</formula>
    </cfRule>
  </conditionalFormatting>
  <conditionalFormatting sqref="B38">
    <cfRule type="expression" dxfId="20" priority="7" stopIfTrue="1">
      <formula>VLOOKUP(#REF!,#REF!,11,)=1</formula>
    </cfRule>
    <cfRule type="expression" dxfId="19" priority="8" stopIfTrue="1">
      <formula>VLOOKUP(#REF!,#REF!,11,)=2</formula>
    </cfRule>
    <cfRule type="expression" dxfId="18" priority="9" stopIfTrue="1">
      <formula>VLOOKUP(#REF!,#REF!,11,)=3</formula>
    </cfRule>
  </conditionalFormatting>
  <conditionalFormatting sqref="C38">
    <cfRule type="expression" dxfId="17" priority="1" stopIfTrue="1">
      <formula>"#n/a"</formula>
    </cfRule>
    <cfRule type="expression" dxfId="16" priority="2" stopIfTrue="1">
      <formula>"#n/a"</formula>
    </cfRule>
    <cfRule type="expression" dxfId="15" priority="3" stopIfTrue="1">
      <formula>"#n/a"</formula>
    </cfRule>
  </conditionalFormatting>
  <conditionalFormatting sqref="C38">
    <cfRule type="expression" dxfId="14" priority="4" stopIfTrue="1">
      <formula>#N/A</formula>
    </cfRule>
    <cfRule type="expression" dxfId="13" priority="5" stopIfTrue="1">
      <formula>#N/A</formula>
    </cfRule>
    <cfRule type="expression" dxfId="12" priority="6" stopIfTrue="1">
      <formula>#N/A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76"/>
  <sheetViews>
    <sheetView topLeftCell="A57" workbookViewId="0">
      <selection activeCell="D57" sqref="D1:E1048576"/>
    </sheetView>
  </sheetViews>
  <sheetFormatPr defaultRowHeight="12" x14ac:dyDescent="0.2"/>
  <cols>
    <col min="1" max="1" width="4.28515625" style="1" customWidth="1"/>
    <col min="2" max="2" width="18.5703125" style="1" customWidth="1"/>
    <col min="3" max="3" width="40.85546875" style="1" customWidth="1"/>
    <col min="4" max="4" width="9.140625" style="15" customWidth="1"/>
    <col min="5" max="5" width="9.140625" style="5" customWidth="1"/>
    <col min="6" max="6" width="11.5703125" style="5" customWidth="1"/>
    <col min="7" max="7" width="16.5703125" style="5" customWidth="1"/>
    <col min="8" max="8" width="14.42578125" style="1" hidden="1" customWidth="1"/>
    <col min="9" max="9" width="14.7109375" style="1" hidden="1" customWidth="1"/>
    <col min="10" max="10" width="15.42578125" style="1" customWidth="1"/>
    <col min="11" max="11" width="11.85546875" style="1" customWidth="1"/>
    <col min="12" max="13" width="0" style="1" hidden="1" customWidth="1"/>
    <col min="14" max="14" width="9.140625" style="1"/>
    <col min="15" max="15" width="12.85546875" style="1" customWidth="1"/>
    <col min="16" max="16384" width="9.140625" style="1"/>
  </cols>
  <sheetData>
    <row r="2" spans="1:10" ht="12.75" x14ac:dyDescent="0.2">
      <c r="A2" s="103"/>
      <c r="B2" s="103"/>
      <c r="C2" s="103"/>
      <c r="D2" s="9"/>
      <c r="E2" s="9"/>
      <c r="F2" s="9"/>
      <c r="G2" s="9"/>
      <c r="H2" s="9"/>
      <c r="I2" s="9"/>
      <c r="J2" s="9"/>
    </row>
    <row r="3" spans="1:10" ht="12" customHeight="1" x14ac:dyDescent="0.2">
      <c r="D3" s="10"/>
      <c r="E3" s="10"/>
      <c r="F3" s="10"/>
      <c r="G3" s="10"/>
      <c r="H3" s="10"/>
      <c r="I3" s="10"/>
      <c r="J3" s="10"/>
    </row>
    <row r="4" spans="1:10" s="13" customFormat="1" ht="12" customHeight="1" x14ac:dyDescent="0.2">
      <c r="A4" s="1"/>
      <c r="B4" s="1"/>
      <c r="C4" s="1"/>
      <c r="D4" s="12"/>
    </row>
    <row r="5" spans="1:10" ht="12" customHeight="1" x14ac:dyDescent="0.2"/>
    <row r="6" spans="1:10" ht="12" customHeight="1" x14ac:dyDescent="0.2">
      <c r="D6" s="16"/>
      <c r="E6" s="16"/>
      <c r="F6" s="16"/>
      <c r="G6" s="16"/>
      <c r="H6" s="16"/>
      <c r="I6" s="16"/>
    </row>
    <row r="7" spans="1:10" ht="12" customHeight="1" x14ac:dyDescent="0.2">
      <c r="D7" s="14"/>
      <c r="E7" s="57"/>
      <c r="F7" s="57"/>
      <c r="G7" s="57"/>
      <c r="H7" s="54"/>
      <c r="I7" s="54"/>
    </row>
    <row r="8" spans="1:10" ht="12" customHeight="1" x14ac:dyDescent="0.2"/>
    <row r="9" spans="1:10" ht="12" customHeight="1" x14ac:dyDescent="0.2"/>
    <row r="10" spans="1:10" x14ac:dyDescent="0.2">
      <c r="D10" s="20"/>
      <c r="E10" s="55"/>
      <c r="F10" s="55"/>
      <c r="H10" s="161"/>
      <c r="I10" s="161"/>
      <c r="J10" s="161"/>
    </row>
    <row r="12" spans="1:10" ht="12.75" customHeight="1" x14ac:dyDescent="0.2"/>
    <row r="14" spans="1:10" ht="12" customHeight="1" x14ac:dyDescent="0.2"/>
    <row r="24" spans="1:10" ht="12" customHeight="1" x14ac:dyDescent="0.2">
      <c r="D24" s="24"/>
      <c r="E24" s="24"/>
      <c r="F24" s="25"/>
      <c r="G24" s="6"/>
      <c r="H24" s="23"/>
    </row>
    <row r="25" spans="1:10" ht="12" customHeight="1" x14ac:dyDescent="0.2">
      <c r="D25" s="23"/>
      <c r="E25" s="23"/>
      <c r="F25" s="1"/>
      <c r="G25" s="1"/>
    </row>
    <row r="26" spans="1:10" x14ac:dyDescent="0.2">
      <c r="D26" s="23"/>
      <c r="E26" s="23"/>
      <c r="F26" s="1"/>
      <c r="G26" s="1"/>
    </row>
    <row r="27" spans="1:10" x14ac:dyDescent="0.2">
      <c r="D27" s="23"/>
      <c r="E27" s="23"/>
      <c r="F27" s="1"/>
      <c r="G27" s="1"/>
    </row>
    <row r="28" spans="1:10" x14ac:dyDescent="0.2">
      <c r="D28" s="23"/>
      <c r="E28" s="23"/>
      <c r="F28" s="1"/>
      <c r="G28" s="1"/>
    </row>
    <row r="29" spans="1:10" x14ac:dyDescent="0.2">
      <c r="D29" s="23"/>
      <c r="E29" s="23"/>
      <c r="F29" s="1"/>
      <c r="G29" s="1"/>
    </row>
    <row r="30" spans="1:10" s="40" customFormat="1" x14ac:dyDescent="0.2">
      <c r="A30" s="1"/>
      <c r="B30" s="1"/>
      <c r="C30" s="1"/>
      <c r="D30" s="42"/>
    </row>
    <row r="31" spans="1:10" x14ac:dyDescent="0.2">
      <c r="D31" s="28"/>
      <c r="E31" s="27"/>
      <c r="F31" s="27"/>
      <c r="G31" s="27"/>
      <c r="H31" s="23"/>
      <c r="I31" s="23"/>
      <c r="J31" s="23"/>
    </row>
    <row r="32" spans="1:10" x14ac:dyDescent="0.2">
      <c r="D32" s="28"/>
      <c r="E32" s="27"/>
      <c r="F32" s="27"/>
      <c r="G32" s="27"/>
      <c r="H32" s="23"/>
      <c r="I32" s="23"/>
      <c r="J32" s="23"/>
    </row>
    <row r="33" spans="1:17" s="48" customFormat="1" ht="15.75" x14ac:dyDescent="0.25">
      <c r="A33" s="1"/>
      <c r="B33" s="1"/>
      <c r="C33" s="1"/>
      <c r="D33" s="51"/>
      <c r="E33" s="50"/>
      <c r="F33" s="50"/>
      <c r="G33" s="50"/>
      <c r="H33" s="47"/>
      <c r="I33" s="47"/>
      <c r="J33" s="47"/>
    </row>
    <row r="34" spans="1:17" s="48" customFormat="1" ht="15.75" x14ac:dyDescent="0.25">
      <c r="A34" s="1"/>
      <c r="B34" s="1"/>
      <c r="C34" s="1"/>
      <c r="D34" s="52"/>
      <c r="E34" s="52"/>
      <c r="F34" s="52"/>
    </row>
    <row r="38" spans="1:17" x14ac:dyDescent="0.2">
      <c r="A38" s="172" t="s">
        <v>29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8"/>
      <c r="O38" s="8"/>
      <c r="P38" s="8"/>
      <c r="Q38" s="8"/>
    </row>
    <row r="39" spans="1:17" x14ac:dyDescent="0.2">
      <c r="A39" s="173" t="s">
        <v>10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0"/>
      <c r="O39" s="10"/>
      <c r="P39" s="10"/>
      <c r="Q39" s="10"/>
    </row>
    <row r="40" spans="1:17" x14ac:dyDescent="0.2">
      <c r="A40" s="174" t="s">
        <v>189</v>
      </c>
      <c r="B40" s="174"/>
      <c r="C40" s="174"/>
      <c r="D40" s="174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05"/>
      <c r="P40" s="105"/>
      <c r="Q40" s="105"/>
    </row>
    <row r="41" spans="1:17" x14ac:dyDescent="0.2">
      <c r="A41" s="171" t="s">
        <v>30</v>
      </c>
      <c r="B41" s="171"/>
      <c r="C41" s="171"/>
      <c r="D41" s="14"/>
      <c r="E41" s="1"/>
      <c r="F41" s="1"/>
      <c r="G41" s="1"/>
      <c r="N41" s="4"/>
      <c r="O41" s="5"/>
      <c r="P41" s="5"/>
      <c r="Q41" s="5"/>
    </row>
    <row r="42" spans="1:17" x14ac:dyDescent="0.2">
      <c r="A42" s="175" t="s">
        <v>22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6"/>
      <c r="P42" s="16"/>
      <c r="Q42" s="16"/>
    </row>
    <row r="43" spans="1:17" x14ac:dyDescent="0.2">
      <c r="A43" s="171" t="s">
        <v>181</v>
      </c>
      <c r="B43" s="171"/>
      <c r="C43" s="171"/>
      <c r="D43" s="171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8"/>
      <c r="P43" s="108"/>
      <c r="Q43" s="108"/>
    </row>
    <row r="44" spans="1:17" x14ac:dyDescent="0.2">
      <c r="A44" s="171" t="s">
        <v>182</v>
      </c>
      <c r="B44" s="171"/>
      <c r="C44" s="171"/>
      <c r="D44" s="171"/>
      <c r="E44" s="1"/>
      <c r="F44" s="1"/>
      <c r="G44" s="1"/>
      <c r="N44" s="4"/>
      <c r="O44" s="5"/>
      <c r="P44" s="5"/>
      <c r="Q44" s="5"/>
    </row>
    <row r="45" spans="1:17" x14ac:dyDescent="0.2">
      <c r="A45" s="171" t="s">
        <v>25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4"/>
      <c r="O45" s="5"/>
      <c r="P45" s="5"/>
      <c r="Q45" s="5"/>
    </row>
    <row r="46" spans="1:17" x14ac:dyDescent="0.2">
      <c r="A46" s="176" t="s">
        <v>26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1:17" x14ac:dyDescent="0.2">
      <c r="A47" s="3"/>
      <c r="B47" s="3"/>
      <c r="D47" s="1"/>
      <c r="E47" s="1"/>
      <c r="F47" s="1"/>
      <c r="G47" s="1"/>
      <c r="N47" s="4"/>
      <c r="O47" s="5"/>
      <c r="P47" s="5"/>
      <c r="Q47" s="5"/>
    </row>
    <row r="48" spans="1:17" ht="12.75" thickBot="1" x14ac:dyDescent="0.25">
      <c r="A48" s="183" t="s">
        <v>0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5"/>
      <c r="P48" s="5"/>
      <c r="Q48" s="5"/>
    </row>
    <row r="49" spans="1:17" x14ac:dyDescent="0.2">
      <c r="A49" s="3"/>
      <c r="B49" s="3"/>
      <c r="D49" s="1"/>
      <c r="E49" s="1"/>
      <c r="F49" s="1"/>
      <c r="G49" s="1"/>
      <c r="N49" s="4"/>
      <c r="O49" s="5"/>
      <c r="P49" s="5"/>
      <c r="Q49" s="5"/>
    </row>
    <row r="50" spans="1:17" x14ac:dyDescent="0.2">
      <c r="A50" s="164" t="s">
        <v>18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5"/>
      <c r="P50" s="5"/>
      <c r="Q50" s="5"/>
    </row>
    <row r="51" spans="1:17" ht="48" x14ac:dyDescent="0.2">
      <c r="A51" s="21" t="s">
        <v>1</v>
      </c>
      <c r="B51" s="21" t="s">
        <v>16</v>
      </c>
      <c r="C51" s="21" t="s">
        <v>17</v>
      </c>
      <c r="D51" s="1"/>
      <c r="E51" s="1"/>
      <c r="F51" s="1"/>
      <c r="G51" s="1"/>
      <c r="N51" s="4"/>
      <c r="O51" s="5"/>
      <c r="P51" s="5"/>
      <c r="Q51" s="5"/>
    </row>
    <row r="52" spans="1:17" x14ac:dyDescent="0.2">
      <c r="A52" s="21">
        <v>2</v>
      </c>
      <c r="B52" s="21" t="s">
        <v>31</v>
      </c>
      <c r="C52" s="21" t="s">
        <v>188</v>
      </c>
      <c r="D52" s="1"/>
      <c r="E52" s="1"/>
      <c r="F52" s="1"/>
      <c r="G52" s="1"/>
      <c r="N52" s="4"/>
      <c r="O52" s="5"/>
      <c r="P52" s="5"/>
      <c r="Q52" s="5"/>
    </row>
    <row r="53" spans="1:17" ht="24" x14ac:dyDescent="0.2">
      <c r="A53" s="21">
        <v>3</v>
      </c>
      <c r="B53" s="21" t="s">
        <v>180</v>
      </c>
      <c r="C53" s="21" t="s">
        <v>187</v>
      </c>
      <c r="D53" s="1"/>
      <c r="E53" s="1"/>
      <c r="F53" s="1"/>
      <c r="G53" s="1"/>
      <c r="N53" s="4"/>
      <c r="O53" s="5"/>
      <c r="P53" s="5"/>
      <c r="Q53" s="5"/>
    </row>
    <row r="54" spans="1:17" x14ac:dyDescent="0.2">
      <c r="A54" s="21">
        <v>4</v>
      </c>
      <c r="B54" s="21" t="s">
        <v>32</v>
      </c>
      <c r="C54" s="21" t="s">
        <v>186</v>
      </c>
      <c r="D54" s="1"/>
      <c r="E54" s="1"/>
      <c r="F54" s="1"/>
      <c r="G54" s="1"/>
      <c r="N54" s="4"/>
      <c r="O54" s="5"/>
      <c r="P54" s="5"/>
      <c r="Q54" s="5"/>
    </row>
    <row r="55" spans="1:17" x14ac:dyDescent="0.2">
      <c r="A55" s="22"/>
      <c r="B55" s="22"/>
      <c r="C55" s="22"/>
      <c r="D55" s="1"/>
      <c r="E55" s="1"/>
      <c r="F55" s="1"/>
      <c r="G55" s="1"/>
      <c r="N55" s="4"/>
      <c r="O55" s="5"/>
      <c r="P55" s="5"/>
      <c r="Q55" s="5"/>
    </row>
    <row r="56" spans="1:17" x14ac:dyDescent="0.2">
      <c r="A56" s="3" t="s">
        <v>19</v>
      </c>
      <c r="B56" s="3"/>
      <c r="D56" s="1"/>
      <c r="E56" s="1"/>
      <c r="F56" s="1"/>
      <c r="G56" s="1"/>
      <c r="N56" s="4"/>
      <c r="O56" s="5"/>
      <c r="P56" s="5"/>
      <c r="Q56" s="5"/>
    </row>
    <row r="57" spans="1:17" x14ac:dyDescent="0.2">
      <c r="A57" s="165" t="s">
        <v>1</v>
      </c>
      <c r="B57" s="165" t="s">
        <v>2</v>
      </c>
      <c r="C57" s="165" t="s">
        <v>3</v>
      </c>
      <c r="D57" s="168" t="s">
        <v>4</v>
      </c>
      <c r="E57" s="165" t="s">
        <v>27</v>
      </c>
      <c r="F57" s="165"/>
      <c r="G57" s="165"/>
      <c r="H57" s="165" t="s">
        <v>5</v>
      </c>
      <c r="I57" s="165"/>
      <c r="J57" s="165" t="s">
        <v>5</v>
      </c>
      <c r="K57" s="165"/>
      <c r="L57" s="165" t="s">
        <v>5</v>
      </c>
      <c r="M57" s="165"/>
      <c r="N57" s="165" t="s">
        <v>6</v>
      </c>
      <c r="O57" s="184" t="s">
        <v>9</v>
      </c>
      <c r="P57" s="23"/>
      <c r="Q57" s="23"/>
    </row>
    <row r="58" spans="1:17" x14ac:dyDescent="0.2">
      <c r="A58" s="165"/>
      <c r="B58" s="165"/>
      <c r="C58" s="165"/>
      <c r="D58" s="168"/>
      <c r="E58" s="166" t="s">
        <v>7</v>
      </c>
      <c r="F58" s="167" t="s">
        <v>8</v>
      </c>
      <c r="G58" s="167" t="s">
        <v>9</v>
      </c>
      <c r="H58" s="165" t="str">
        <f>B52</f>
        <v>ТОО "INKAR"</v>
      </c>
      <c r="I58" s="165"/>
      <c r="J58" s="165" t="str">
        <f>B53</f>
        <v>ТОО "САМРУК ЭЛИТ"</v>
      </c>
      <c r="K58" s="165"/>
      <c r="L58" s="165" t="str">
        <f>B54</f>
        <v>ТОО "Аудан-Дәрі"</v>
      </c>
      <c r="M58" s="165"/>
      <c r="N58" s="165"/>
      <c r="O58" s="185"/>
      <c r="P58" s="25"/>
      <c r="Q58" s="24"/>
    </row>
    <row r="59" spans="1:17" ht="24" x14ac:dyDescent="0.2">
      <c r="A59" s="165"/>
      <c r="B59" s="165"/>
      <c r="C59" s="165"/>
      <c r="D59" s="168"/>
      <c r="E59" s="166"/>
      <c r="F59" s="167"/>
      <c r="G59" s="167"/>
      <c r="H59" s="110" t="s">
        <v>8</v>
      </c>
      <c r="I59" s="110" t="s">
        <v>9</v>
      </c>
      <c r="J59" s="110" t="s">
        <v>8</v>
      </c>
      <c r="K59" s="110" t="s">
        <v>9</v>
      </c>
      <c r="L59" s="110" t="s">
        <v>8</v>
      </c>
      <c r="M59" s="110" t="s">
        <v>9</v>
      </c>
      <c r="N59" s="165"/>
      <c r="O59" s="186"/>
      <c r="P59" s="25"/>
      <c r="Q59" s="24"/>
    </row>
    <row r="60" spans="1:17" ht="38.25" x14ac:dyDescent="0.2">
      <c r="A60" s="140">
        <v>6</v>
      </c>
      <c r="B60" s="141" t="s">
        <v>49</v>
      </c>
      <c r="C60" s="142" t="s">
        <v>50</v>
      </c>
      <c r="D60" s="66" t="s">
        <v>28</v>
      </c>
      <c r="E60" s="63">
        <v>60</v>
      </c>
      <c r="F60" s="64">
        <v>3300</v>
      </c>
      <c r="G60" s="124">
        <v>198000</v>
      </c>
      <c r="H60" s="148"/>
      <c r="I60" s="148"/>
      <c r="J60" s="97">
        <v>3300</v>
      </c>
      <c r="K60" s="97">
        <f t="shared" ref="K60:K67" si="0">E60*J60</f>
        <v>198000</v>
      </c>
      <c r="L60" s="125"/>
      <c r="M60" s="125"/>
      <c r="N60" s="125">
        <v>3300</v>
      </c>
      <c r="O60" s="125">
        <f>E60*J60</f>
        <v>198000</v>
      </c>
      <c r="P60" s="127"/>
      <c r="Q60" s="128"/>
    </row>
    <row r="61" spans="1:17" ht="38.25" x14ac:dyDescent="0.2">
      <c r="A61" s="140">
        <v>7</v>
      </c>
      <c r="B61" s="143" t="s">
        <v>51</v>
      </c>
      <c r="C61" s="142" t="s">
        <v>52</v>
      </c>
      <c r="D61" s="66"/>
      <c r="E61" s="63">
        <v>30</v>
      </c>
      <c r="F61" s="64">
        <v>900</v>
      </c>
      <c r="G61" s="124">
        <v>27000</v>
      </c>
      <c r="H61" s="125"/>
      <c r="I61" s="125"/>
      <c r="J61" s="97">
        <v>900</v>
      </c>
      <c r="K61" s="97">
        <f t="shared" si="0"/>
        <v>27000</v>
      </c>
      <c r="L61" s="125"/>
      <c r="M61" s="125"/>
      <c r="N61" s="125">
        <v>900</v>
      </c>
      <c r="O61" s="125">
        <f t="shared" ref="O61:O67" si="1">E61*J61</f>
        <v>27000</v>
      </c>
      <c r="P61" s="127"/>
      <c r="Q61" s="128"/>
    </row>
    <row r="62" spans="1:17" ht="25.5" x14ac:dyDescent="0.2">
      <c r="A62" s="140">
        <v>10</v>
      </c>
      <c r="B62" s="144" t="s">
        <v>61</v>
      </c>
      <c r="C62" s="142" t="s">
        <v>61</v>
      </c>
      <c r="D62" s="147" t="s">
        <v>28</v>
      </c>
      <c r="E62" s="69">
        <v>10</v>
      </c>
      <c r="F62" s="77">
        <v>1500</v>
      </c>
      <c r="G62" s="124">
        <v>15000</v>
      </c>
      <c r="H62" s="125"/>
      <c r="I62" s="125"/>
      <c r="J62" s="97">
        <v>1500</v>
      </c>
      <c r="K62" s="97">
        <f t="shared" si="0"/>
        <v>15000</v>
      </c>
      <c r="L62" s="125"/>
      <c r="M62" s="125"/>
      <c r="N62" s="125">
        <v>1500</v>
      </c>
      <c r="O62" s="125">
        <f t="shared" si="1"/>
        <v>15000</v>
      </c>
      <c r="P62" s="127"/>
      <c r="Q62" s="128"/>
    </row>
    <row r="63" spans="1:17" ht="25.5" x14ac:dyDescent="0.2">
      <c r="A63" s="140">
        <v>11</v>
      </c>
      <c r="B63" s="143" t="s">
        <v>62</v>
      </c>
      <c r="C63" s="142" t="s">
        <v>62</v>
      </c>
      <c r="D63" s="66" t="s">
        <v>28</v>
      </c>
      <c r="E63" s="63">
        <v>10</v>
      </c>
      <c r="F63" s="64">
        <v>1500</v>
      </c>
      <c r="G63" s="124">
        <v>15000</v>
      </c>
      <c r="H63" s="125"/>
      <c r="I63" s="125"/>
      <c r="J63" s="97">
        <v>1500</v>
      </c>
      <c r="K63" s="97">
        <f t="shared" si="0"/>
        <v>15000</v>
      </c>
      <c r="L63" s="125"/>
      <c r="M63" s="125"/>
      <c r="N63" s="125">
        <v>1500</v>
      </c>
      <c r="O63" s="125">
        <f t="shared" si="1"/>
        <v>15000</v>
      </c>
      <c r="P63" s="127"/>
      <c r="Q63" s="128"/>
    </row>
    <row r="64" spans="1:17" ht="25.5" x14ac:dyDescent="0.2">
      <c r="A64" s="140">
        <v>12</v>
      </c>
      <c r="B64" s="143" t="s">
        <v>63</v>
      </c>
      <c r="C64" s="142" t="s">
        <v>63</v>
      </c>
      <c r="D64" s="66" t="s">
        <v>28</v>
      </c>
      <c r="E64" s="63">
        <v>10</v>
      </c>
      <c r="F64" s="64">
        <v>1050</v>
      </c>
      <c r="G64" s="124">
        <v>10500</v>
      </c>
      <c r="H64" s="125"/>
      <c r="I64" s="125"/>
      <c r="J64" s="97">
        <v>1050</v>
      </c>
      <c r="K64" s="97">
        <f t="shared" si="0"/>
        <v>10500</v>
      </c>
      <c r="L64" s="125"/>
      <c r="M64" s="125"/>
      <c r="N64" s="155">
        <v>1050</v>
      </c>
      <c r="O64" s="125">
        <f t="shared" si="1"/>
        <v>10500</v>
      </c>
      <c r="P64" s="127"/>
      <c r="Q64" s="128"/>
    </row>
    <row r="65" spans="1:17" ht="25.5" x14ac:dyDescent="0.2">
      <c r="A65" s="140">
        <v>13</v>
      </c>
      <c r="B65" s="141" t="s">
        <v>64</v>
      </c>
      <c r="C65" s="142" t="s">
        <v>64</v>
      </c>
      <c r="D65" s="66" t="s">
        <v>28</v>
      </c>
      <c r="E65" s="63">
        <v>10</v>
      </c>
      <c r="F65" s="64">
        <v>1085</v>
      </c>
      <c r="G65" s="124">
        <v>10850</v>
      </c>
      <c r="H65" s="125"/>
      <c r="I65" s="125"/>
      <c r="J65" s="97">
        <v>1085</v>
      </c>
      <c r="K65" s="97">
        <f t="shared" si="0"/>
        <v>10850</v>
      </c>
      <c r="L65" s="125"/>
      <c r="M65" s="125"/>
      <c r="N65" s="125">
        <v>1085</v>
      </c>
      <c r="O65" s="125">
        <f t="shared" si="1"/>
        <v>10850</v>
      </c>
      <c r="P65" s="127"/>
      <c r="Q65" s="128"/>
    </row>
    <row r="66" spans="1:17" ht="12.75" x14ac:dyDescent="0.2">
      <c r="A66" s="140">
        <v>36</v>
      </c>
      <c r="B66" s="141" t="s">
        <v>116</v>
      </c>
      <c r="C66" s="142" t="s">
        <v>116</v>
      </c>
      <c r="D66" s="66" t="s">
        <v>117</v>
      </c>
      <c r="E66" s="111">
        <v>6</v>
      </c>
      <c r="F66" s="64">
        <v>2225</v>
      </c>
      <c r="G66" s="124">
        <v>13350</v>
      </c>
      <c r="H66" s="125"/>
      <c r="I66" s="125"/>
      <c r="J66" s="97">
        <v>2225</v>
      </c>
      <c r="K66" s="97">
        <f t="shared" si="0"/>
        <v>13350</v>
      </c>
      <c r="L66" s="125"/>
      <c r="M66" s="125"/>
      <c r="N66" s="156">
        <v>2225</v>
      </c>
      <c r="O66" s="125">
        <f t="shared" si="1"/>
        <v>13350</v>
      </c>
      <c r="P66" s="127"/>
      <c r="Q66" s="128"/>
    </row>
    <row r="67" spans="1:17" ht="38.25" x14ac:dyDescent="0.2">
      <c r="A67" s="140">
        <v>48</v>
      </c>
      <c r="B67" s="145" t="s">
        <v>139</v>
      </c>
      <c r="C67" s="142"/>
      <c r="D67" s="80" t="s">
        <v>28</v>
      </c>
      <c r="E67" s="113" t="s">
        <v>107</v>
      </c>
      <c r="F67" s="159">
        <v>65</v>
      </c>
      <c r="G67" s="124">
        <v>58500</v>
      </c>
      <c r="H67" s="125"/>
      <c r="I67" s="125"/>
      <c r="J67" s="97">
        <v>65</v>
      </c>
      <c r="K67" s="97">
        <f t="shared" si="0"/>
        <v>58500</v>
      </c>
      <c r="L67" s="125"/>
      <c r="M67" s="125"/>
      <c r="N67" s="125">
        <v>65</v>
      </c>
      <c r="O67" s="125">
        <f t="shared" si="1"/>
        <v>58500</v>
      </c>
      <c r="P67" s="127"/>
      <c r="Q67" s="128"/>
    </row>
    <row r="68" spans="1:17" x14ac:dyDescent="0.2">
      <c r="A68" s="86"/>
      <c r="B68" s="87"/>
      <c r="C68" s="87"/>
      <c r="D68" s="88"/>
      <c r="E68" s="44"/>
      <c r="F68" s="44"/>
      <c r="G68" s="46">
        <f>SUM(G60:G67)</f>
        <v>348200</v>
      </c>
      <c r="H68" s="46"/>
      <c r="I68" s="46"/>
      <c r="J68" s="46"/>
      <c r="K68" s="46"/>
      <c r="L68" s="46"/>
      <c r="M68" s="46"/>
      <c r="N68" s="89"/>
      <c r="O68" s="46">
        <f>SUM(O60:O67)</f>
        <v>348200</v>
      </c>
      <c r="P68" s="39"/>
      <c r="Q68" s="40"/>
    </row>
    <row r="69" spans="1:17" x14ac:dyDescent="0.2">
      <c r="A69" s="24"/>
      <c r="B69" s="24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6"/>
      <c r="O69" s="27"/>
      <c r="P69" s="27"/>
      <c r="Q69" s="27"/>
    </row>
    <row r="70" spans="1:17" ht="15.75" x14ac:dyDescent="0.25">
      <c r="A70" s="177" t="s">
        <v>70</v>
      </c>
      <c r="B70" s="177"/>
      <c r="C70" s="177"/>
      <c r="D70" s="177"/>
      <c r="E70" s="177"/>
      <c r="F70" s="177"/>
      <c r="G70" s="177"/>
      <c r="H70" s="47"/>
      <c r="I70" s="47"/>
      <c r="J70" s="47"/>
      <c r="K70" s="47"/>
      <c r="L70" s="47"/>
      <c r="M70" s="47"/>
      <c r="N70" s="49"/>
      <c r="O70" s="50"/>
      <c r="P70" s="50"/>
      <c r="Q70" s="50"/>
    </row>
    <row r="71" spans="1:17" ht="15.75" x14ac:dyDescent="0.25">
      <c r="A71" s="103"/>
      <c r="B71" s="103"/>
      <c r="C71" s="103"/>
      <c r="D71" s="103"/>
      <c r="E71" s="103"/>
      <c r="F71" s="103"/>
      <c r="G71" s="103"/>
      <c r="H71" s="48"/>
      <c r="I71" s="48"/>
      <c r="J71" s="48"/>
      <c r="K71" s="48"/>
      <c r="L71" s="48"/>
      <c r="M71" s="48"/>
      <c r="N71" s="52"/>
      <c r="O71" s="52"/>
      <c r="P71" s="52"/>
      <c r="Q71" s="52"/>
    </row>
    <row r="72" spans="1:17" ht="12.75" x14ac:dyDescent="0.2">
      <c r="A72" s="177" t="s">
        <v>71</v>
      </c>
      <c r="B72" s="177"/>
      <c r="C72" s="177"/>
      <c r="D72" s="177"/>
      <c r="E72" s="177"/>
      <c r="F72" s="177"/>
      <c r="G72" s="177"/>
      <c r="N72" s="4"/>
      <c r="O72" s="5"/>
      <c r="P72" s="5"/>
      <c r="Q72" s="5"/>
    </row>
    <row r="73" spans="1:17" ht="12.75" x14ac:dyDescent="0.2">
      <c r="A73" s="103"/>
      <c r="B73" s="103"/>
      <c r="C73" s="103"/>
      <c r="D73" s="103"/>
      <c r="E73" s="103"/>
      <c r="F73" s="103"/>
      <c r="G73" s="103"/>
      <c r="N73" s="4"/>
      <c r="O73" s="5"/>
      <c r="P73" s="5"/>
      <c r="Q73" s="5"/>
    </row>
    <row r="74" spans="1:17" ht="12.75" x14ac:dyDescent="0.2">
      <c r="A74" s="103"/>
      <c r="B74" s="103"/>
      <c r="C74" s="103"/>
      <c r="D74" s="103"/>
      <c r="E74" s="103"/>
      <c r="F74" s="103"/>
      <c r="G74" s="103"/>
      <c r="N74" s="4"/>
      <c r="O74" s="5"/>
      <c r="P74" s="5"/>
      <c r="Q74" s="5"/>
    </row>
    <row r="75" spans="1:17" ht="12.75" x14ac:dyDescent="0.2">
      <c r="A75" s="177" t="s">
        <v>72</v>
      </c>
      <c r="B75" s="177"/>
      <c r="C75" s="177"/>
      <c r="D75" s="177"/>
      <c r="E75" s="177"/>
      <c r="F75" s="177"/>
      <c r="G75" s="177"/>
      <c r="N75" s="4"/>
      <c r="O75" s="5"/>
      <c r="P75" s="5"/>
      <c r="Q75" s="5"/>
    </row>
    <row r="76" spans="1:17" ht="12.75" x14ac:dyDescent="0.2">
      <c r="A76" s="103"/>
      <c r="B76" s="103"/>
      <c r="C76" s="103"/>
      <c r="D76" s="103"/>
      <c r="E76" s="103"/>
      <c r="F76" s="103"/>
      <c r="G76" s="103"/>
      <c r="N76" s="4"/>
      <c r="O76" s="5"/>
      <c r="P76" s="5"/>
      <c r="Q76" s="5"/>
    </row>
  </sheetData>
  <mergeCells count="31">
    <mergeCell ref="A70:G70"/>
    <mergeCell ref="A72:G72"/>
    <mergeCell ref="A75:G75"/>
    <mergeCell ref="O57:O59"/>
    <mergeCell ref="H57:I57"/>
    <mergeCell ref="J57:K57"/>
    <mergeCell ref="L57:M57"/>
    <mergeCell ref="N57:N59"/>
    <mergeCell ref="E58:E59"/>
    <mergeCell ref="F58:F59"/>
    <mergeCell ref="G58:G59"/>
    <mergeCell ref="H58:I58"/>
    <mergeCell ref="J58:K58"/>
    <mergeCell ref="L58:M58"/>
    <mergeCell ref="A57:A59"/>
    <mergeCell ref="B57:B59"/>
    <mergeCell ref="A42:N42"/>
    <mergeCell ref="A43:D43"/>
    <mergeCell ref="C57:C59"/>
    <mergeCell ref="D57:D59"/>
    <mergeCell ref="E57:G57"/>
    <mergeCell ref="A44:D44"/>
    <mergeCell ref="A45:M45"/>
    <mergeCell ref="A46:Q46"/>
    <mergeCell ref="A48:N48"/>
    <mergeCell ref="A50:N50"/>
    <mergeCell ref="A38:M38"/>
    <mergeCell ref="H10:J10"/>
    <mergeCell ref="A39:M39"/>
    <mergeCell ref="A40:D40"/>
    <mergeCell ref="A41:C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Q36"/>
  <sheetViews>
    <sheetView topLeftCell="A20" workbookViewId="0">
      <selection activeCell="M32" sqref="M32"/>
    </sheetView>
  </sheetViews>
  <sheetFormatPr defaultRowHeight="12" x14ac:dyDescent="0.2"/>
  <cols>
    <col min="1" max="1" width="4.28515625" style="1" customWidth="1"/>
    <col min="2" max="2" width="18.5703125" style="1" customWidth="1"/>
    <col min="3" max="3" width="40.85546875" style="1" customWidth="1"/>
    <col min="4" max="4" width="8.28515625" style="15" customWidth="1"/>
    <col min="5" max="5" width="9.42578125" style="5" customWidth="1"/>
    <col min="6" max="6" width="10.85546875" style="5" customWidth="1"/>
    <col min="7" max="7" width="14.28515625" style="5" customWidth="1"/>
    <col min="8" max="8" width="14.42578125" style="1" hidden="1" customWidth="1"/>
    <col min="9" max="9" width="14.7109375" style="1" hidden="1" customWidth="1"/>
    <col min="10" max="10" width="15.42578125" style="1" hidden="1" customWidth="1"/>
    <col min="11" max="11" width="0" style="1" hidden="1" customWidth="1"/>
    <col min="12" max="12" width="9.140625" style="1"/>
    <col min="13" max="13" width="11.7109375" style="1" customWidth="1"/>
    <col min="14" max="14" width="9.140625" style="1"/>
    <col min="15" max="15" width="12.28515625" style="1" customWidth="1"/>
    <col min="16" max="16384" width="9.140625" style="1"/>
  </cols>
  <sheetData>
    <row r="2" spans="1:17" x14ac:dyDescent="0.2">
      <c r="A2" s="172" t="s">
        <v>29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8"/>
      <c r="O2" s="8"/>
      <c r="P2" s="8"/>
      <c r="Q2" s="8"/>
    </row>
    <row r="3" spans="1:17" ht="12" customHeight="1" x14ac:dyDescent="0.2">
      <c r="A3" s="173" t="s">
        <v>10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0"/>
      <c r="O3" s="10"/>
      <c r="P3" s="10"/>
      <c r="Q3" s="10"/>
    </row>
    <row r="4" spans="1:17" s="13" customFormat="1" ht="12" customHeight="1" x14ac:dyDescent="0.2">
      <c r="A4" s="174" t="s">
        <v>189</v>
      </c>
      <c r="B4" s="174"/>
      <c r="C4" s="174"/>
      <c r="D4" s="174"/>
      <c r="E4" s="11"/>
      <c r="F4" s="11"/>
      <c r="G4" s="11"/>
      <c r="H4" s="11"/>
      <c r="I4" s="11"/>
      <c r="J4" s="11"/>
      <c r="K4" s="11"/>
      <c r="L4" s="11"/>
      <c r="M4" s="11"/>
      <c r="N4" s="11"/>
      <c r="O4" s="105"/>
      <c r="P4" s="105"/>
      <c r="Q4" s="105"/>
    </row>
    <row r="5" spans="1:17" ht="12" customHeight="1" x14ac:dyDescent="0.2">
      <c r="A5" s="171" t="s">
        <v>30</v>
      </c>
      <c r="B5" s="171"/>
      <c r="C5" s="171"/>
      <c r="D5" s="14"/>
      <c r="E5" s="1"/>
      <c r="F5" s="1"/>
      <c r="G5" s="1"/>
      <c r="N5" s="4"/>
      <c r="O5" s="5"/>
      <c r="P5" s="5"/>
      <c r="Q5" s="5"/>
    </row>
    <row r="6" spans="1:17" ht="12" customHeight="1" x14ac:dyDescent="0.2">
      <c r="A6" s="175" t="s">
        <v>22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6"/>
      <c r="P6" s="16"/>
      <c r="Q6" s="16"/>
    </row>
    <row r="7" spans="1:17" ht="12" customHeight="1" x14ac:dyDescent="0.2">
      <c r="A7" s="171" t="s">
        <v>181</v>
      </c>
      <c r="B7" s="171"/>
      <c r="C7" s="171"/>
      <c r="D7" s="171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8"/>
      <c r="P7" s="108"/>
      <c r="Q7" s="108"/>
    </row>
    <row r="8" spans="1:17" ht="12" customHeight="1" x14ac:dyDescent="0.2">
      <c r="A8" s="171" t="s">
        <v>182</v>
      </c>
      <c r="B8" s="171"/>
      <c r="C8" s="171"/>
      <c r="D8" s="171"/>
      <c r="E8" s="1"/>
      <c r="F8" s="1"/>
      <c r="G8" s="1"/>
      <c r="N8" s="4"/>
      <c r="O8" s="5"/>
      <c r="P8" s="5"/>
      <c r="Q8" s="5"/>
    </row>
    <row r="9" spans="1:17" ht="12" customHeight="1" x14ac:dyDescent="0.2">
      <c r="A9" s="171" t="s">
        <v>25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4"/>
      <c r="O9" s="5"/>
      <c r="P9" s="5"/>
      <c r="Q9" s="5"/>
    </row>
    <row r="10" spans="1:17" x14ac:dyDescent="0.2">
      <c r="A10" s="176" t="s">
        <v>26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7" x14ac:dyDescent="0.2">
      <c r="A11" s="3"/>
      <c r="B11" s="3"/>
      <c r="D11" s="1"/>
      <c r="E11" s="1"/>
      <c r="F11" s="1"/>
      <c r="G11" s="1"/>
      <c r="N11" s="4"/>
      <c r="O11" s="5"/>
      <c r="P11" s="5"/>
      <c r="Q11" s="5"/>
    </row>
    <row r="12" spans="1:17" ht="12.75" customHeight="1" thickBot="1" x14ac:dyDescent="0.25">
      <c r="A12" s="183" t="s">
        <v>0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5"/>
      <c r="P12" s="5"/>
      <c r="Q12" s="5"/>
    </row>
    <row r="13" spans="1:17" x14ac:dyDescent="0.2">
      <c r="A13" s="3"/>
      <c r="B13" s="3"/>
      <c r="D13" s="1"/>
      <c r="E13" s="1"/>
      <c r="F13" s="1"/>
      <c r="G13" s="1"/>
      <c r="N13" s="4"/>
      <c r="O13" s="5"/>
      <c r="P13" s="5"/>
      <c r="Q13" s="5"/>
    </row>
    <row r="14" spans="1:17" ht="12" customHeight="1" x14ac:dyDescent="0.2">
      <c r="A14" s="164" t="s">
        <v>18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5"/>
      <c r="P14" s="5"/>
      <c r="Q14" s="5"/>
    </row>
    <row r="15" spans="1:17" ht="48" x14ac:dyDescent="0.2">
      <c r="A15" s="21" t="s">
        <v>1</v>
      </c>
      <c r="B15" s="21" t="s">
        <v>16</v>
      </c>
      <c r="C15" s="21" t="s">
        <v>17</v>
      </c>
      <c r="D15" s="1"/>
      <c r="E15" s="1"/>
      <c r="F15" s="1"/>
      <c r="G15" s="1"/>
      <c r="N15" s="4"/>
      <c r="O15" s="5"/>
      <c r="P15" s="5"/>
      <c r="Q15" s="5"/>
    </row>
    <row r="16" spans="1:17" x14ac:dyDescent="0.2">
      <c r="A16" s="21">
        <v>2</v>
      </c>
      <c r="B16" s="21" t="s">
        <v>31</v>
      </c>
      <c r="C16" s="21" t="s">
        <v>188</v>
      </c>
      <c r="D16" s="1"/>
      <c r="E16" s="1"/>
      <c r="F16" s="1"/>
      <c r="G16" s="1"/>
      <c r="N16" s="4"/>
      <c r="O16" s="5"/>
      <c r="P16" s="5"/>
      <c r="Q16" s="5"/>
    </row>
    <row r="17" spans="1:17" ht="24" x14ac:dyDescent="0.2">
      <c r="A17" s="21">
        <v>3</v>
      </c>
      <c r="B17" s="21" t="s">
        <v>180</v>
      </c>
      <c r="C17" s="21" t="s">
        <v>187</v>
      </c>
      <c r="D17" s="1"/>
      <c r="E17" s="1"/>
      <c r="F17" s="1"/>
      <c r="G17" s="1"/>
      <c r="N17" s="4"/>
      <c r="O17" s="5"/>
      <c r="P17" s="5"/>
      <c r="Q17" s="5"/>
    </row>
    <row r="18" spans="1:17" x14ac:dyDescent="0.2">
      <c r="A18" s="21">
        <v>4</v>
      </c>
      <c r="B18" s="21" t="s">
        <v>32</v>
      </c>
      <c r="C18" s="21" t="s">
        <v>186</v>
      </c>
      <c r="D18" s="1"/>
      <c r="E18" s="1"/>
      <c r="F18" s="1"/>
      <c r="G18" s="1"/>
      <c r="N18" s="4"/>
      <c r="O18" s="5"/>
      <c r="P18" s="5"/>
      <c r="Q18" s="5"/>
    </row>
    <row r="19" spans="1:17" x14ac:dyDescent="0.2">
      <c r="A19" s="22"/>
      <c r="B19" s="22"/>
      <c r="C19" s="22"/>
      <c r="D19" s="1"/>
      <c r="E19" s="1"/>
      <c r="F19" s="1"/>
      <c r="G19" s="1"/>
      <c r="N19" s="4"/>
      <c r="O19" s="5"/>
      <c r="P19" s="5"/>
      <c r="Q19" s="5"/>
    </row>
    <row r="20" spans="1:17" x14ac:dyDescent="0.2">
      <c r="A20" s="3" t="s">
        <v>19</v>
      </c>
      <c r="B20" s="3"/>
      <c r="D20" s="1"/>
      <c r="E20" s="1"/>
      <c r="F20" s="1"/>
      <c r="G20" s="1"/>
      <c r="N20" s="4"/>
      <c r="O20" s="5"/>
      <c r="P20" s="5"/>
      <c r="Q20" s="5"/>
    </row>
    <row r="21" spans="1:17" x14ac:dyDescent="0.2">
      <c r="A21" s="165" t="s">
        <v>1</v>
      </c>
      <c r="B21" s="165" t="s">
        <v>2</v>
      </c>
      <c r="C21" s="165" t="s">
        <v>3</v>
      </c>
      <c r="D21" s="168" t="s">
        <v>4</v>
      </c>
      <c r="E21" s="165" t="s">
        <v>27</v>
      </c>
      <c r="F21" s="165"/>
      <c r="G21" s="165"/>
      <c r="H21" s="165" t="s">
        <v>5</v>
      </c>
      <c r="I21" s="165"/>
      <c r="J21" s="165" t="s">
        <v>5</v>
      </c>
      <c r="K21" s="165"/>
      <c r="L21" s="165" t="s">
        <v>5</v>
      </c>
      <c r="M21" s="165"/>
      <c r="N21" s="165" t="s">
        <v>6</v>
      </c>
      <c r="O21" s="184" t="s">
        <v>9</v>
      </c>
      <c r="P21" s="23"/>
      <c r="Q21" s="23"/>
    </row>
    <row r="22" spans="1:17" x14ac:dyDescent="0.2">
      <c r="A22" s="165"/>
      <c r="B22" s="165"/>
      <c r="C22" s="165"/>
      <c r="D22" s="168"/>
      <c r="E22" s="166" t="s">
        <v>7</v>
      </c>
      <c r="F22" s="167" t="s">
        <v>8</v>
      </c>
      <c r="G22" s="167" t="s">
        <v>9</v>
      </c>
      <c r="H22" s="165" t="str">
        <f>B16</f>
        <v>ТОО "INKAR"</v>
      </c>
      <c r="I22" s="165"/>
      <c r="J22" s="165" t="str">
        <f>B17</f>
        <v>ТОО "САМРУК ЭЛИТ"</v>
      </c>
      <c r="K22" s="165"/>
      <c r="L22" s="165" t="str">
        <f>B18</f>
        <v>ТОО "Аудан-Дәрі"</v>
      </c>
      <c r="M22" s="165"/>
      <c r="N22" s="165"/>
      <c r="O22" s="185"/>
      <c r="P22" s="25"/>
      <c r="Q22" s="24"/>
    </row>
    <row r="23" spans="1:17" ht="24" x14ac:dyDescent="0.2">
      <c r="A23" s="165"/>
      <c r="B23" s="165"/>
      <c r="C23" s="165"/>
      <c r="D23" s="168"/>
      <c r="E23" s="166"/>
      <c r="F23" s="167"/>
      <c r="G23" s="167"/>
      <c r="H23" s="110" t="s">
        <v>8</v>
      </c>
      <c r="I23" s="110" t="s">
        <v>9</v>
      </c>
      <c r="J23" s="110" t="s">
        <v>8</v>
      </c>
      <c r="K23" s="110" t="s">
        <v>9</v>
      </c>
      <c r="L23" s="110" t="s">
        <v>8</v>
      </c>
      <c r="M23" s="110" t="s">
        <v>9</v>
      </c>
      <c r="N23" s="165"/>
      <c r="O23" s="186"/>
      <c r="P23" s="25"/>
      <c r="Q23" s="24"/>
    </row>
    <row r="24" spans="1:17" ht="12.75" x14ac:dyDescent="0.2">
      <c r="A24" s="149">
        <v>14</v>
      </c>
      <c r="B24" s="150" t="s">
        <v>59</v>
      </c>
      <c r="C24" s="151" t="s">
        <v>60</v>
      </c>
      <c r="D24" s="66" t="s">
        <v>56</v>
      </c>
      <c r="E24" s="63">
        <v>20</v>
      </c>
      <c r="F24" s="64">
        <v>900</v>
      </c>
      <c r="G24" s="124">
        <v>18000</v>
      </c>
      <c r="H24" s="125"/>
      <c r="I24" s="125"/>
      <c r="J24" s="125"/>
      <c r="K24" s="125"/>
      <c r="L24" s="100">
        <v>850</v>
      </c>
      <c r="M24" s="100">
        <f>E24*L24</f>
        <v>17000</v>
      </c>
      <c r="N24" s="125">
        <v>850</v>
      </c>
      <c r="O24" s="125">
        <f>E24*N24</f>
        <v>17000</v>
      </c>
      <c r="P24" s="127"/>
      <c r="Q24" s="128"/>
    </row>
    <row r="25" spans="1:17" ht="12.75" x14ac:dyDescent="0.2">
      <c r="A25" s="149">
        <v>15</v>
      </c>
      <c r="B25" s="150" t="s">
        <v>65</v>
      </c>
      <c r="C25" s="151" t="s">
        <v>65</v>
      </c>
      <c r="D25" s="66" t="s">
        <v>66</v>
      </c>
      <c r="E25" s="63">
        <v>20</v>
      </c>
      <c r="F25" s="64">
        <v>4750</v>
      </c>
      <c r="G25" s="124">
        <v>95000</v>
      </c>
      <c r="H25" s="125"/>
      <c r="I25" s="125"/>
      <c r="J25" s="125"/>
      <c r="K25" s="125"/>
      <c r="L25" s="100">
        <v>4500</v>
      </c>
      <c r="M25" s="100">
        <f>E25*L25</f>
        <v>90000</v>
      </c>
      <c r="N25" s="125">
        <v>4500</v>
      </c>
      <c r="O25" s="125">
        <f t="shared" ref="O25:O27" si="0">E25*N25</f>
        <v>90000</v>
      </c>
      <c r="P25" s="127"/>
      <c r="Q25" s="128"/>
    </row>
    <row r="26" spans="1:17" ht="15" customHeight="1" x14ac:dyDescent="0.2">
      <c r="A26" s="149">
        <v>16</v>
      </c>
      <c r="B26" s="152" t="s">
        <v>67</v>
      </c>
      <c r="C26" s="151" t="s">
        <v>67</v>
      </c>
      <c r="D26" s="66" t="s">
        <v>66</v>
      </c>
      <c r="E26" s="63">
        <v>30</v>
      </c>
      <c r="F26" s="64">
        <v>2500</v>
      </c>
      <c r="G26" s="124">
        <v>75000</v>
      </c>
      <c r="H26" s="125"/>
      <c r="I26" s="125"/>
      <c r="J26" s="125"/>
      <c r="K26" s="125"/>
      <c r="L26" s="100">
        <v>2300</v>
      </c>
      <c r="M26" s="100">
        <f>E26*L26</f>
        <v>69000</v>
      </c>
      <c r="N26" s="156">
        <v>2300</v>
      </c>
      <c r="O26" s="125">
        <f t="shared" si="0"/>
        <v>69000</v>
      </c>
      <c r="P26" s="127"/>
      <c r="Q26" s="128"/>
    </row>
    <row r="27" spans="1:17" ht="25.5" x14ac:dyDescent="0.2">
      <c r="A27" s="149">
        <v>17</v>
      </c>
      <c r="B27" s="153" t="s">
        <v>68</v>
      </c>
      <c r="C27" s="151" t="s">
        <v>68</v>
      </c>
      <c r="D27" s="154" t="s">
        <v>66</v>
      </c>
      <c r="E27" s="69">
        <v>25</v>
      </c>
      <c r="F27" s="64">
        <v>2100</v>
      </c>
      <c r="G27" s="124">
        <v>52500</v>
      </c>
      <c r="H27" s="125"/>
      <c r="I27" s="125"/>
      <c r="J27" s="125"/>
      <c r="K27" s="125"/>
      <c r="L27" s="100">
        <v>2000</v>
      </c>
      <c r="M27" s="100">
        <f>E27*L27</f>
        <v>50000</v>
      </c>
      <c r="N27" s="156">
        <v>2000</v>
      </c>
      <c r="O27" s="125">
        <f t="shared" si="0"/>
        <v>50000</v>
      </c>
      <c r="P27" s="127"/>
      <c r="Q27" s="128"/>
    </row>
    <row r="28" spans="1:17" x14ac:dyDescent="0.2">
      <c r="A28" s="86"/>
      <c r="B28" s="87"/>
      <c r="C28" s="87"/>
      <c r="D28" s="88"/>
      <c r="E28" s="44"/>
      <c r="F28" s="44"/>
      <c r="G28" s="46">
        <f>SUM(G24:G27)</f>
        <v>240500</v>
      </c>
      <c r="H28" s="46"/>
      <c r="I28" s="46"/>
      <c r="J28" s="46"/>
      <c r="K28" s="46"/>
      <c r="L28" s="46"/>
      <c r="M28" s="46"/>
      <c r="N28" s="89"/>
      <c r="O28" s="46">
        <f>SUM(O24:O27)</f>
        <v>226000</v>
      </c>
      <c r="P28" s="39"/>
      <c r="Q28" s="40"/>
    </row>
    <row r="29" spans="1:17" x14ac:dyDescent="0.2">
      <c r="A29" s="24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6"/>
      <c r="O29" s="27"/>
      <c r="P29" s="27"/>
      <c r="Q29" s="27"/>
    </row>
    <row r="30" spans="1:17" ht="15.75" x14ac:dyDescent="0.25">
      <c r="A30" s="177" t="s">
        <v>70</v>
      </c>
      <c r="B30" s="177"/>
      <c r="C30" s="177"/>
      <c r="D30" s="177"/>
      <c r="E30" s="177"/>
      <c r="F30" s="177"/>
      <c r="G30" s="177"/>
      <c r="H30" s="47"/>
      <c r="I30" s="47"/>
      <c r="J30" s="47"/>
      <c r="K30" s="47"/>
      <c r="L30" s="47"/>
      <c r="M30" s="47"/>
      <c r="N30" s="49"/>
      <c r="O30" s="50"/>
      <c r="P30" s="50"/>
      <c r="Q30" s="50"/>
    </row>
    <row r="31" spans="1:17" ht="15.75" x14ac:dyDescent="0.25">
      <c r="A31" s="103"/>
      <c r="B31" s="103"/>
      <c r="C31" s="103"/>
      <c r="D31" s="103"/>
      <c r="E31" s="103"/>
      <c r="F31" s="103"/>
      <c r="G31" s="103"/>
      <c r="H31" s="48"/>
      <c r="I31" s="48"/>
      <c r="J31" s="48"/>
      <c r="K31" s="48"/>
      <c r="L31" s="48"/>
      <c r="M31" s="48"/>
      <c r="N31" s="52"/>
      <c r="O31" s="52"/>
      <c r="P31" s="52"/>
      <c r="Q31" s="52"/>
    </row>
    <row r="32" spans="1:17" ht="12.75" x14ac:dyDescent="0.2">
      <c r="A32" s="177" t="s">
        <v>71</v>
      </c>
      <c r="B32" s="177"/>
      <c r="C32" s="177"/>
      <c r="D32" s="177"/>
      <c r="E32" s="177"/>
      <c r="F32" s="177"/>
      <c r="G32" s="177"/>
      <c r="N32" s="4"/>
      <c r="O32" s="5"/>
      <c r="P32" s="5"/>
      <c r="Q32" s="5"/>
    </row>
    <row r="33" spans="1:17" ht="12.75" x14ac:dyDescent="0.2">
      <c r="A33" s="103"/>
      <c r="B33" s="103"/>
      <c r="C33" s="103"/>
      <c r="D33" s="103"/>
      <c r="E33" s="103"/>
      <c r="F33" s="103"/>
      <c r="G33" s="103"/>
      <c r="N33" s="4"/>
      <c r="O33" s="5"/>
      <c r="P33" s="5"/>
      <c r="Q33" s="5"/>
    </row>
    <row r="34" spans="1:17" ht="12.75" x14ac:dyDescent="0.2">
      <c r="A34" s="103"/>
      <c r="B34" s="103"/>
      <c r="C34" s="103"/>
      <c r="D34" s="103"/>
      <c r="E34" s="103"/>
      <c r="F34" s="103"/>
      <c r="G34" s="103"/>
      <c r="N34" s="4"/>
      <c r="O34" s="5"/>
      <c r="P34" s="5"/>
      <c r="Q34" s="5"/>
    </row>
    <row r="35" spans="1:17" ht="12.75" x14ac:dyDescent="0.2">
      <c r="A35" s="177" t="s">
        <v>72</v>
      </c>
      <c r="B35" s="177"/>
      <c r="C35" s="177"/>
      <c r="D35" s="177"/>
      <c r="E35" s="177"/>
      <c r="F35" s="177"/>
      <c r="G35" s="177"/>
      <c r="N35" s="4"/>
      <c r="O35" s="5"/>
      <c r="P35" s="5"/>
      <c r="Q35" s="5"/>
    </row>
    <row r="36" spans="1:17" ht="12.75" x14ac:dyDescent="0.2">
      <c r="A36" s="103"/>
      <c r="B36" s="103"/>
      <c r="C36" s="103"/>
      <c r="D36" s="103"/>
      <c r="E36" s="103"/>
      <c r="F36" s="103"/>
      <c r="G36" s="103"/>
      <c r="N36" s="4"/>
      <c r="O36" s="5"/>
      <c r="P36" s="5"/>
      <c r="Q36" s="5"/>
    </row>
  </sheetData>
  <mergeCells count="30">
    <mergeCell ref="A32:G32"/>
    <mergeCell ref="A35:G35"/>
    <mergeCell ref="O21:O23"/>
    <mergeCell ref="A30:G30"/>
    <mergeCell ref="H22:I22"/>
    <mergeCell ref="J22:K22"/>
    <mergeCell ref="L22:M22"/>
    <mergeCell ref="A9:M9"/>
    <mergeCell ref="A10:Q10"/>
    <mergeCell ref="A12:N12"/>
    <mergeCell ref="A14:N14"/>
    <mergeCell ref="A21:A23"/>
    <mergeCell ref="B21:B23"/>
    <mergeCell ref="C21:C23"/>
    <mergeCell ref="D21:D23"/>
    <mergeCell ref="E21:G21"/>
    <mergeCell ref="H21:I21"/>
    <mergeCell ref="J21:K21"/>
    <mergeCell ref="L21:M21"/>
    <mergeCell ref="N21:N23"/>
    <mergeCell ref="E22:E23"/>
    <mergeCell ref="F22:F23"/>
    <mergeCell ref="G22:G23"/>
    <mergeCell ref="A8:D8"/>
    <mergeCell ref="A7:D7"/>
    <mergeCell ref="A4:D4"/>
    <mergeCell ref="A5:C5"/>
    <mergeCell ref="A2:M2"/>
    <mergeCell ref="A3:M3"/>
    <mergeCell ref="A6:N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workbookViewId="0">
      <selection activeCell="H58" sqref="H58"/>
    </sheetView>
  </sheetViews>
  <sheetFormatPr defaultRowHeight="12" x14ac:dyDescent="0.2"/>
  <cols>
    <col min="1" max="1" width="4.28515625" style="1" customWidth="1"/>
    <col min="2" max="2" width="18.5703125" style="1" customWidth="1"/>
    <col min="3" max="3" width="40.85546875" style="1" customWidth="1"/>
    <col min="4" max="4" width="8.42578125" style="1" customWidth="1"/>
    <col min="5" max="5" width="10.5703125" style="1" customWidth="1"/>
    <col min="6" max="6" width="12.5703125" style="1" customWidth="1"/>
    <col min="7" max="7" width="15.140625" style="1" customWidth="1"/>
    <col min="8" max="8" width="14.140625" style="5" customWidth="1"/>
    <col min="9" max="9" width="14.140625" style="15" customWidth="1"/>
    <col min="10" max="11" width="14.140625" style="5" customWidth="1"/>
    <col min="12" max="12" width="16.5703125" style="5" customWidth="1"/>
    <col min="13" max="13" width="14.42578125" style="1" customWidth="1"/>
    <col min="14" max="14" width="14.7109375" style="1" customWidth="1"/>
    <col min="15" max="15" width="15.42578125" style="1" customWidth="1"/>
    <col min="16" max="16384" width="9.140625" style="1"/>
  </cols>
  <sheetData>
    <row r="2" spans="1:15" x14ac:dyDescent="0.2">
      <c r="A2" s="172" t="s">
        <v>29</v>
      </c>
      <c r="B2" s="172"/>
      <c r="C2" s="172"/>
      <c r="D2" s="172"/>
      <c r="E2" s="172"/>
      <c r="F2" s="172"/>
      <c r="G2" s="172"/>
      <c r="H2" s="8"/>
      <c r="I2" s="9"/>
      <c r="J2" s="9"/>
      <c r="K2" s="9"/>
      <c r="L2" s="9"/>
      <c r="M2" s="9"/>
      <c r="N2" s="9"/>
      <c r="O2" s="9"/>
    </row>
    <row r="3" spans="1:15" ht="40.5" customHeight="1" x14ac:dyDescent="0.2">
      <c r="A3" s="173" t="s">
        <v>10</v>
      </c>
      <c r="B3" s="173"/>
      <c r="C3" s="173"/>
      <c r="D3" s="173"/>
      <c r="E3" s="173"/>
      <c r="F3" s="173"/>
      <c r="G3" s="173"/>
      <c r="H3" s="10"/>
      <c r="I3" s="10"/>
      <c r="J3" s="10"/>
      <c r="K3" s="10"/>
      <c r="L3" s="10"/>
      <c r="M3" s="10"/>
      <c r="N3" s="10"/>
      <c r="O3" s="10"/>
    </row>
    <row r="4" spans="1:15" x14ac:dyDescent="0.2">
      <c r="A4" s="22"/>
      <c r="B4" s="22"/>
      <c r="C4" s="22"/>
    </row>
    <row r="5" spans="1:15" x14ac:dyDescent="0.2">
      <c r="A5" s="3" t="s">
        <v>19</v>
      </c>
      <c r="B5" s="3"/>
    </row>
    <row r="6" spans="1:15" ht="12" customHeight="1" x14ac:dyDescent="0.2">
      <c r="A6" s="165" t="s">
        <v>1</v>
      </c>
      <c r="B6" s="165" t="s">
        <v>2</v>
      </c>
      <c r="C6" s="165" t="s">
        <v>3</v>
      </c>
      <c r="D6" s="168" t="s">
        <v>4</v>
      </c>
      <c r="E6" s="165" t="s">
        <v>27</v>
      </c>
      <c r="F6" s="165"/>
      <c r="G6" s="165"/>
      <c r="H6" s="24"/>
      <c r="I6" s="24"/>
      <c r="J6" s="24"/>
      <c r="K6" s="25"/>
      <c r="L6" s="6"/>
      <c r="M6" s="23"/>
    </row>
    <row r="7" spans="1:15" ht="12" customHeight="1" x14ac:dyDescent="0.2">
      <c r="A7" s="165"/>
      <c r="B7" s="165"/>
      <c r="C7" s="165"/>
      <c r="D7" s="168"/>
      <c r="E7" s="166" t="s">
        <v>7</v>
      </c>
      <c r="F7" s="167" t="s">
        <v>8</v>
      </c>
      <c r="G7" s="167" t="s">
        <v>9</v>
      </c>
      <c r="H7" s="25"/>
      <c r="I7" s="23"/>
      <c r="J7" s="23"/>
      <c r="K7" s="1"/>
      <c r="L7" s="1"/>
    </row>
    <row r="8" spans="1:15" x14ac:dyDescent="0.2">
      <c r="A8" s="165"/>
      <c r="B8" s="165"/>
      <c r="C8" s="165"/>
      <c r="D8" s="168"/>
      <c r="E8" s="166"/>
      <c r="F8" s="167"/>
      <c r="G8" s="167"/>
      <c r="H8" s="25"/>
      <c r="I8" s="23"/>
      <c r="J8" s="23"/>
      <c r="K8" s="1"/>
      <c r="L8" s="1"/>
    </row>
    <row r="9" spans="1:15" ht="12.75" x14ac:dyDescent="0.2">
      <c r="A9" s="59">
        <v>1</v>
      </c>
      <c r="B9" s="60" t="s">
        <v>38</v>
      </c>
      <c r="C9" s="61" t="s">
        <v>39</v>
      </c>
      <c r="D9" s="62" t="s">
        <v>33</v>
      </c>
      <c r="E9" s="63">
        <v>10</v>
      </c>
      <c r="F9" s="64">
        <v>463.92</v>
      </c>
      <c r="G9" s="85">
        <v>4639.2</v>
      </c>
      <c r="H9" s="25"/>
      <c r="I9" s="23"/>
      <c r="J9" s="23"/>
      <c r="K9" s="1"/>
      <c r="L9" s="1"/>
    </row>
    <row r="10" spans="1:15" ht="25.5" x14ac:dyDescent="0.2">
      <c r="A10" s="59">
        <v>3</v>
      </c>
      <c r="B10" s="60" t="s">
        <v>43</v>
      </c>
      <c r="C10" s="61" t="s">
        <v>44</v>
      </c>
      <c r="D10" s="62" t="s">
        <v>33</v>
      </c>
      <c r="E10" s="63">
        <v>30</v>
      </c>
      <c r="F10" s="64">
        <v>336.79</v>
      </c>
      <c r="G10" s="124">
        <v>10103.700000000001</v>
      </c>
      <c r="H10" s="25"/>
      <c r="I10" s="23"/>
      <c r="J10" s="23"/>
      <c r="K10" s="1"/>
      <c r="L10" s="1"/>
    </row>
    <row r="11" spans="1:15" ht="12.75" x14ac:dyDescent="0.2">
      <c r="A11" s="59">
        <v>4</v>
      </c>
      <c r="B11" s="65" t="s">
        <v>45</v>
      </c>
      <c r="C11" s="61" t="s">
        <v>46</v>
      </c>
      <c r="D11" s="66" t="s">
        <v>33</v>
      </c>
      <c r="E11" s="63">
        <v>5</v>
      </c>
      <c r="F11" s="64">
        <v>1298</v>
      </c>
      <c r="G11" s="124">
        <v>6490</v>
      </c>
      <c r="H11" s="25"/>
      <c r="I11" s="23"/>
      <c r="J11" s="23"/>
      <c r="K11" s="1"/>
      <c r="L11" s="1"/>
    </row>
    <row r="12" spans="1:15" ht="38.25" x14ac:dyDescent="0.2">
      <c r="A12" s="59">
        <v>5</v>
      </c>
      <c r="B12" s="65" t="s">
        <v>47</v>
      </c>
      <c r="C12" s="61" t="s">
        <v>47</v>
      </c>
      <c r="D12" s="66" t="s">
        <v>28</v>
      </c>
      <c r="E12" s="63">
        <v>5</v>
      </c>
      <c r="F12" s="64">
        <v>2166.14</v>
      </c>
      <c r="G12" s="124">
        <v>10830.699999999999</v>
      </c>
      <c r="H12" s="25"/>
      <c r="I12" s="23"/>
      <c r="J12" s="23"/>
      <c r="K12" s="1"/>
      <c r="L12" s="1"/>
    </row>
    <row r="13" spans="1:15" ht="12.75" x14ac:dyDescent="0.2">
      <c r="A13" s="59">
        <v>8</v>
      </c>
      <c r="B13" s="68" t="s">
        <v>55</v>
      </c>
      <c r="C13" s="61" t="s">
        <v>55</v>
      </c>
      <c r="D13" s="154" t="s">
        <v>28</v>
      </c>
      <c r="E13" s="69">
        <v>10</v>
      </c>
      <c r="F13" s="70">
        <v>320</v>
      </c>
      <c r="G13" s="124">
        <v>3200</v>
      </c>
      <c r="H13" s="25"/>
      <c r="I13" s="23"/>
      <c r="J13" s="23"/>
      <c r="K13" s="1"/>
      <c r="L13" s="1"/>
    </row>
    <row r="14" spans="1:15" ht="12.75" x14ac:dyDescent="0.2">
      <c r="A14" s="59">
        <v>9</v>
      </c>
      <c r="B14" s="71" t="s">
        <v>57</v>
      </c>
      <c r="C14" s="61" t="s">
        <v>58</v>
      </c>
      <c r="D14" s="147" t="s">
        <v>56</v>
      </c>
      <c r="E14" s="69">
        <v>1</v>
      </c>
      <c r="F14" s="70">
        <v>89000</v>
      </c>
      <c r="G14" s="124">
        <v>89000</v>
      </c>
      <c r="H14" s="25"/>
      <c r="I14" s="23"/>
      <c r="J14" s="23"/>
      <c r="K14" s="1"/>
      <c r="L14" s="1"/>
    </row>
    <row r="15" spans="1:15" ht="25.5" x14ac:dyDescent="0.2">
      <c r="A15" s="59">
        <v>18</v>
      </c>
      <c r="B15" s="74" t="s">
        <v>73</v>
      </c>
      <c r="C15" s="61" t="s">
        <v>74</v>
      </c>
      <c r="D15" s="154" t="s">
        <v>28</v>
      </c>
      <c r="E15" s="63">
        <v>20</v>
      </c>
      <c r="F15" s="64">
        <v>1522.5</v>
      </c>
      <c r="G15" s="124">
        <v>30450</v>
      </c>
      <c r="H15" s="25"/>
      <c r="I15" s="23"/>
      <c r="J15" s="23"/>
      <c r="K15" s="1"/>
      <c r="L15" s="1"/>
    </row>
    <row r="16" spans="1:15" ht="12.75" x14ac:dyDescent="0.2">
      <c r="A16" s="59">
        <v>20</v>
      </c>
      <c r="B16" s="75" t="s">
        <v>79</v>
      </c>
      <c r="C16" s="61" t="s">
        <v>80</v>
      </c>
      <c r="D16" s="66" t="s">
        <v>77</v>
      </c>
      <c r="E16" s="111" t="s">
        <v>81</v>
      </c>
      <c r="F16" s="64">
        <v>13.25</v>
      </c>
      <c r="G16" s="124">
        <v>662.5</v>
      </c>
      <c r="H16" s="25"/>
      <c r="I16" s="23"/>
      <c r="J16" s="23"/>
      <c r="K16" s="1"/>
      <c r="L16" s="1"/>
    </row>
    <row r="17" spans="1:12" ht="25.5" x14ac:dyDescent="0.2">
      <c r="A17" s="59">
        <v>21</v>
      </c>
      <c r="B17" s="65" t="s">
        <v>82</v>
      </c>
      <c r="C17" s="61" t="s">
        <v>83</v>
      </c>
      <c r="D17" s="66" t="s">
        <v>77</v>
      </c>
      <c r="E17" s="111">
        <v>60</v>
      </c>
      <c r="F17" s="64">
        <v>21.6</v>
      </c>
      <c r="G17" s="124">
        <v>1296</v>
      </c>
      <c r="H17" s="25"/>
      <c r="I17" s="23"/>
      <c r="J17" s="23"/>
      <c r="K17" s="1"/>
      <c r="L17" s="1"/>
    </row>
    <row r="18" spans="1:12" ht="25.5" x14ac:dyDescent="0.2">
      <c r="A18" s="59">
        <v>23</v>
      </c>
      <c r="B18" s="65" t="s">
        <v>87</v>
      </c>
      <c r="C18" s="61" t="s">
        <v>88</v>
      </c>
      <c r="D18" s="66" t="s">
        <v>77</v>
      </c>
      <c r="E18" s="111" t="s">
        <v>89</v>
      </c>
      <c r="F18" s="64">
        <v>54.6</v>
      </c>
      <c r="G18" s="124">
        <v>21840</v>
      </c>
      <c r="H18" s="25"/>
      <c r="I18" s="23"/>
      <c r="J18" s="23"/>
      <c r="K18" s="1"/>
      <c r="L18" s="1"/>
    </row>
    <row r="19" spans="1:12" ht="12.75" x14ac:dyDescent="0.2">
      <c r="A19" s="59">
        <v>24</v>
      </c>
      <c r="B19" s="65" t="s">
        <v>90</v>
      </c>
      <c r="C19" s="61" t="s">
        <v>91</v>
      </c>
      <c r="D19" s="66" t="s">
        <v>77</v>
      </c>
      <c r="E19" s="111">
        <v>110</v>
      </c>
      <c r="F19" s="64">
        <v>67.78</v>
      </c>
      <c r="G19" s="124">
        <v>7455.8</v>
      </c>
      <c r="H19" s="25"/>
      <c r="I19" s="23"/>
      <c r="J19" s="23"/>
      <c r="K19" s="1"/>
      <c r="L19" s="1"/>
    </row>
    <row r="20" spans="1:12" ht="12.75" x14ac:dyDescent="0.2">
      <c r="A20" s="59">
        <v>26</v>
      </c>
      <c r="B20" s="73" t="s">
        <v>93</v>
      </c>
      <c r="C20" s="61" t="s">
        <v>94</v>
      </c>
      <c r="D20" s="66" t="s">
        <v>34</v>
      </c>
      <c r="E20" s="111">
        <v>60</v>
      </c>
      <c r="F20" s="64">
        <v>32.799999999999997</v>
      </c>
      <c r="G20" s="124">
        <v>1967.9999999999998</v>
      </c>
      <c r="H20" s="25"/>
      <c r="I20" s="23"/>
      <c r="J20" s="23"/>
      <c r="K20" s="1"/>
      <c r="L20" s="1"/>
    </row>
    <row r="21" spans="1:12" ht="12.75" x14ac:dyDescent="0.2">
      <c r="A21" s="59">
        <v>28</v>
      </c>
      <c r="B21" s="73" t="s">
        <v>96</v>
      </c>
      <c r="C21" s="61" t="s">
        <v>97</v>
      </c>
      <c r="D21" s="66" t="s">
        <v>48</v>
      </c>
      <c r="E21" s="111" t="s">
        <v>98</v>
      </c>
      <c r="F21" s="64">
        <v>169</v>
      </c>
      <c r="G21" s="124">
        <v>10140</v>
      </c>
      <c r="H21" s="25"/>
      <c r="I21" s="23"/>
      <c r="J21" s="23"/>
      <c r="K21" s="1"/>
      <c r="L21" s="1"/>
    </row>
    <row r="22" spans="1:12" ht="12.75" x14ac:dyDescent="0.2">
      <c r="A22" s="59">
        <v>29</v>
      </c>
      <c r="B22" s="73" t="s">
        <v>99</v>
      </c>
      <c r="C22" s="61" t="s">
        <v>100</v>
      </c>
      <c r="D22" s="66" t="s">
        <v>33</v>
      </c>
      <c r="E22" s="111">
        <v>10</v>
      </c>
      <c r="F22" s="64">
        <v>415.1</v>
      </c>
      <c r="G22" s="124">
        <v>4151</v>
      </c>
      <c r="H22" s="25"/>
      <c r="I22" s="23"/>
      <c r="J22" s="23"/>
      <c r="K22" s="1"/>
      <c r="L22" s="1"/>
    </row>
    <row r="23" spans="1:12" ht="12.75" x14ac:dyDescent="0.2">
      <c r="A23" s="59">
        <v>31</v>
      </c>
      <c r="B23" s="73" t="s">
        <v>103</v>
      </c>
      <c r="C23" s="61" t="s">
        <v>104</v>
      </c>
      <c r="D23" s="66" t="s">
        <v>34</v>
      </c>
      <c r="E23" s="111">
        <v>10</v>
      </c>
      <c r="F23" s="64">
        <v>1556.82</v>
      </c>
      <c r="G23" s="124">
        <v>15568.199999999999</v>
      </c>
      <c r="H23" s="25"/>
      <c r="I23" s="23"/>
      <c r="J23" s="23"/>
      <c r="K23" s="1"/>
      <c r="L23" s="1"/>
    </row>
    <row r="24" spans="1:12" ht="25.5" x14ac:dyDescent="0.2">
      <c r="A24" s="59">
        <v>33</v>
      </c>
      <c r="B24" s="72" t="s">
        <v>108</v>
      </c>
      <c r="C24" s="61" t="s">
        <v>109</v>
      </c>
      <c r="D24" s="66" t="s">
        <v>77</v>
      </c>
      <c r="E24" s="111" t="s">
        <v>110</v>
      </c>
      <c r="F24" s="64">
        <v>66.099999999999994</v>
      </c>
      <c r="G24" s="124">
        <v>66100</v>
      </c>
      <c r="H24" s="25"/>
      <c r="I24" s="23"/>
      <c r="J24" s="23"/>
      <c r="K24" s="1"/>
      <c r="L24" s="1"/>
    </row>
    <row r="25" spans="1:12" ht="12.75" x14ac:dyDescent="0.2">
      <c r="A25" s="59">
        <v>35</v>
      </c>
      <c r="B25" s="76" t="s">
        <v>114</v>
      </c>
      <c r="C25" s="61" t="s">
        <v>115</v>
      </c>
      <c r="D25" s="147" t="s">
        <v>33</v>
      </c>
      <c r="E25" s="112" t="s">
        <v>113</v>
      </c>
      <c r="F25" s="77">
        <v>64.8</v>
      </c>
      <c r="G25" s="124">
        <v>16200</v>
      </c>
      <c r="H25" s="25"/>
      <c r="I25" s="23"/>
      <c r="J25" s="23"/>
      <c r="K25" s="1"/>
      <c r="L25" s="1"/>
    </row>
    <row r="26" spans="1:12" ht="25.5" x14ac:dyDescent="0.2">
      <c r="A26" s="59">
        <v>37</v>
      </c>
      <c r="B26" s="73" t="s">
        <v>118</v>
      </c>
      <c r="C26" s="61" t="s">
        <v>119</v>
      </c>
      <c r="D26" s="66" t="s">
        <v>120</v>
      </c>
      <c r="E26" s="111" t="s">
        <v>121</v>
      </c>
      <c r="F26" s="64">
        <v>10</v>
      </c>
      <c r="G26" s="124">
        <v>20000</v>
      </c>
      <c r="H26" s="25"/>
      <c r="I26" s="23"/>
      <c r="J26" s="23"/>
      <c r="K26" s="1"/>
      <c r="L26" s="1"/>
    </row>
    <row r="27" spans="1:12" ht="51" x14ac:dyDescent="0.2">
      <c r="A27" s="59">
        <v>38</v>
      </c>
      <c r="B27" s="65" t="s">
        <v>122</v>
      </c>
      <c r="C27" s="61" t="s">
        <v>123</v>
      </c>
      <c r="D27" s="66" t="s">
        <v>124</v>
      </c>
      <c r="E27" s="111">
        <v>1</v>
      </c>
      <c r="F27" s="64">
        <v>174900</v>
      </c>
      <c r="G27" s="124">
        <v>174900</v>
      </c>
      <c r="H27" s="25"/>
      <c r="I27" s="23"/>
      <c r="J27" s="23"/>
      <c r="K27" s="1"/>
      <c r="L27" s="1"/>
    </row>
    <row r="28" spans="1:12" ht="12.75" x14ac:dyDescent="0.2">
      <c r="A28" s="59">
        <v>39</v>
      </c>
      <c r="B28" s="65" t="s">
        <v>125</v>
      </c>
      <c r="C28" s="61" t="s">
        <v>126</v>
      </c>
      <c r="D28" s="66" t="s">
        <v>28</v>
      </c>
      <c r="E28" s="111">
        <v>300</v>
      </c>
      <c r="F28" s="64">
        <v>170</v>
      </c>
      <c r="G28" s="124">
        <v>51000</v>
      </c>
      <c r="H28" s="25"/>
      <c r="I28" s="23"/>
      <c r="J28" s="23"/>
      <c r="K28" s="1"/>
      <c r="L28" s="1"/>
    </row>
    <row r="29" spans="1:12" ht="12.75" x14ac:dyDescent="0.2">
      <c r="A29" s="59">
        <v>40</v>
      </c>
      <c r="B29" s="75" t="s">
        <v>127</v>
      </c>
      <c r="C29" s="61" t="s">
        <v>127</v>
      </c>
      <c r="D29" s="62" t="s">
        <v>33</v>
      </c>
      <c r="E29" s="111" t="s">
        <v>128</v>
      </c>
      <c r="F29" s="64">
        <v>900</v>
      </c>
      <c r="G29" s="124">
        <v>27000</v>
      </c>
      <c r="H29" s="25"/>
      <c r="I29" s="23"/>
      <c r="J29" s="23"/>
      <c r="K29" s="1"/>
      <c r="L29" s="1"/>
    </row>
    <row r="30" spans="1:12" ht="12.75" x14ac:dyDescent="0.2">
      <c r="A30" s="59">
        <v>41</v>
      </c>
      <c r="B30" s="75" t="s">
        <v>129</v>
      </c>
      <c r="C30" s="61" t="s">
        <v>129</v>
      </c>
      <c r="D30" s="78" t="s">
        <v>28</v>
      </c>
      <c r="E30" s="113">
        <v>2</v>
      </c>
      <c r="F30" s="79">
        <v>1360</v>
      </c>
      <c r="G30" s="124">
        <v>2720</v>
      </c>
      <c r="H30" s="25"/>
      <c r="I30" s="23"/>
      <c r="J30" s="23"/>
      <c r="K30" s="1"/>
      <c r="L30" s="1"/>
    </row>
    <row r="31" spans="1:12" ht="12.75" x14ac:dyDescent="0.2">
      <c r="A31" s="59">
        <v>42</v>
      </c>
      <c r="B31" s="75" t="s">
        <v>53</v>
      </c>
      <c r="C31" s="61" t="s">
        <v>53</v>
      </c>
      <c r="D31" s="78" t="s">
        <v>28</v>
      </c>
      <c r="E31" s="113" t="s">
        <v>130</v>
      </c>
      <c r="F31" s="79">
        <v>300</v>
      </c>
      <c r="G31" s="124">
        <v>1800</v>
      </c>
      <c r="H31" s="25"/>
      <c r="I31" s="23"/>
      <c r="J31" s="23"/>
      <c r="K31" s="1"/>
      <c r="L31" s="1"/>
    </row>
    <row r="32" spans="1:12" ht="38.25" x14ac:dyDescent="0.2">
      <c r="A32" s="59">
        <v>43</v>
      </c>
      <c r="B32" s="67" t="s">
        <v>131</v>
      </c>
      <c r="C32" s="61" t="s">
        <v>132</v>
      </c>
      <c r="D32" s="80" t="s">
        <v>124</v>
      </c>
      <c r="E32" s="113" t="s">
        <v>133</v>
      </c>
      <c r="F32" s="79">
        <v>3000</v>
      </c>
      <c r="G32" s="124">
        <v>45000</v>
      </c>
      <c r="H32" s="25"/>
      <c r="I32" s="23"/>
      <c r="J32" s="23"/>
      <c r="K32" s="1"/>
      <c r="L32" s="1"/>
    </row>
    <row r="33" spans="1:15" ht="38.25" x14ac:dyDescent="0.2">
      <c r="A33" s="59">
        <v>44</v>
      </c>
      <c r="B33" s="67" t="s">
        <v>131</v>
      </c>
      <c r="C33" s="61" t="s">
        <v>134</v>
      </c>
      <c r="D33" s="80" t="s">
        <v>124</v>
      </c>
      <c r="E33" s="113" t="s">
        <v>133</v>
      </c>
      <c r="F33" s="79">
        <v>3000</v>
      </c>
      <c r="G33" s="124">
        <v>45000</v>
      </c>
      <c r="H33" s="25"/>
      <c r="I33" s="23"/>
      <c r="J33" s="23"/>
      <c r="K33" s="1"/>
      <c r="L33" s="1"/>
    </row>
    <row r="34" spans="1:15" ht="38.25" x14ac:dyDescent="0.2">
      <c r="A34" s="59">
        <v>45</v>
      </c>
      <c r="B34" s="67" t="s">
        <v>131</v>
      </c>
      <c r="C34" s="61" t="s">
        <v>135</v>
      </c>
      <c r="D34" s="80" t="s">
        <v>124</v>
      </c>
      <c r="E34" s="113" t="s">
        <v>133</v>
      </c>
      <c r="F34" s="79">
        <v>3000</v>
      </c>
      <c r="G34" s="124">
        <v>45000</v>
      </c>
      <c r="H34" s="25"/>
      <c r="I34" s="23"/>
      <c r="J34" s="23"/>
      <c r="K34" s="1"/>
      <c r="L34" s="1"/>
    </row>
    <row r="35" spans="1:15" ht="38.25" x14ac:dyDescent="0.2">
      <c r="A35" s="59">
        <v>46</v>
      </c>
      <c r="B35" s="73" t="s">
        <v>131</v>
      </c>
      <c r="C35" s="61" t="s">
        <v>136</v>
      </c>
      <c r="D35" s="80" t="s">
        <v>124</v>
      </c>
      <c r="E35" s="113" t="s">
        <v>133</v>
      </c>
      <c r="F35" s="79">
        <v>3000</v>
      </c>
      <c r="G35" s="124">
        <v>45000</v>
      </c>
      <c r="H35" s="25"/>
      <c r="I35" s="23"/>
      <c r="J35" s="23"/>
      <c r="K35" s="1"/>
      <c r="L35" s="1"/>
    </row>
    <row r="36" spans="1:15" ht="25.5" x14ac:dyDescent="0.2">
      <c r="A36" s="59">
        <v>47</v>
      </c>
      <c r="B36" s="73" t="s">
        <v>137</v>
      </c>
      <c r="C36" s="61" t="s">
        <v>138</v>
      </c>
      <c r="D36" s="80" t="s">
        <v>33</v>
      </c>
      <c r="E36" s="113" t="s">
        <v>133</v>
      </c>
      <c r="F36" s="79">
        <v>1020</v>
      </c>
      <c r="G36" s="124">
        <v>15300</v>
      </c>
      <c r="H36" s="25"/>
      <c r="I36" s="23"/>
      <c r="J36" s="23"/>
      <c r="K36" s="1"/>
      <c r="L36" s="1"/>
    </row>
    <row r="37" spans="1:15" ht="25.5" x14ac:dyDescent="0.2">
      <c r="A37" s="59">
        <v>49</v>
      </c>
      <c r="B37" s="73" t="s">
        <v>140</v>
      </c>
      <c r="C37" s="61" t="s">
        <v>140</v>
      </c>
      <c r="D37" s="80" t="s">
        <v>28</v>
      </c>
      <c r="E37" s="113">
        <v>2</v>
      </c>
      <c r="F37" s="79">
        <v>3600</v>
      </c>
      <c r="G37" s="124">
        <v>7200</v>
      </c>
      <c r="H37" s="25"/>
      <c r="I37" s="23"/>
      <c r="J37" s="23"/>
      <c r="K37" s="1"/>
      <c r="L37" s="1"/>
    </row>
    <row r="38" spans="1:15" ht="25.5" x14ac:dyDescent="0.2">
      <c r="A38" s="59">
        <v>50</v>
      </c>
      <c r="B38" s="67" t="s">
        <v>141</v>
      </c>
      <c r="C38" s="61" t="s">
        <v>142</v>
      </c>
      <c r="D38" s="80" t="s">
        <v>143</v>
      </c>
      <c r="E38" s="113">
        <v>5</v>
      </c>
      <c r="F38" s="79">
        <v>1350</v>
      </c>
      <c r="G38" s="124">
        <v>6750</v>
      </c>
      <c r="H38" s="25"/>
      <c r="I38" s="23"/>
      <c r="J38" s="23"/>
      <c r="K38" s="1"/>
      <c r="L38" s="1"/>
    </row>
    <row r="39" spans="1:15" ht="25.5" x14ac:dyDescent="0.2">
      <c r="A39" s="59">
        <v>51</v>
      </c>
      <c r="B39" s="73" t="s">
        <v>144</v>
      </c>
      <c r="C39" s="61" t="s">
        <v>145</v>
      </c>
      <c r="D39" s="80" t="s">
        <v>28</v>
      </c>
      <c r="E39" s="113" t="s">
        <v>146</v>
      </c>
      <c r="F39" s="79">
        <v>176</v>
      </c>
      <c r="G39" s="124">
        <v>52800</v>
      </c>
      <c r="H39" s="25"/>
      <c r="I39" s="23"/>
      <c r="J39" s="23"/>
      <c r="K39" s="1"/>
      <c r="L39" s="1"/>
    </row>
    <row r="40" spans="1:15" ht="25.5" x14ac:dyDescent="0.2">
      <c r="A40" s="59">
        <v>53</v>
      </c>
      <c r="B40" s="67" t="s">
        <v>149</v>
      </c>
      <c r="C40" s="61" t="s">
        <v>150</v>
      </c>
      <c r="D40" s="80" t="s">
        <v>24</v>
      </c>
      <c r="E40" s="113" t="s">
        <v>151</v>
      </c>
      <c r="F40" s="79">
        <v>3600</v>
      </c>
      <c r="G40" s="124">
        <v>540000</v>
      </c>
      <c r="H40" s="25"/>
      <c r="I40" s="23"/>
      <c r="J40" s="23"/>
      <c r="K40" s="1"/>
      <c r="L40" s="1"/>
    </row>
    <row r="41" spans="1:15" ht="12.75" x14ac:dyDescent="0.2">
      <c r="A41" s="59">
        <v>54</v>
      </c>
      <c r="B41" s="67" t="s">
        <v>152</v>
      </c>
      <c r="C41" s="61" t="s">
        <v>153</v>
      </c>
      <c r="D41" s="80" t="s">
        <v>28</v>
      </c>
      <c r="E41" s="113">
        <v>1</v>
      </c>
      <c r="F41" s="79">
        <v>15000</v>
      </c>
      <c r="G41" s="124">
        <v>15000</v>
      </c>
      <c r="H41" s="25"/>
      <c r="I41" s="23"/>
      <c r="J41" s="23"/>
      <c r="K41" s="1"/>
      <c r="L41" s="1"/>
    </row>
    <row r="42" spans="1:15" ht="25.5" x14ac:dyDescent="0.2">
      <c r="A42" s="59">
        <v>55</v>
      </c>
      <c r="B42" s="67" t="s">
        <v>154</v>
      </c>
      <c r="C42" s="61" t="s">
        <v>155</v>
      </c>
      <c r="D42" s="80" t="s">
        <v>28</v>
      </c>
      <c r="E42" s="113" t="s">
        <v>89</v>
      </c>
      <c r="F42" s="79">
        <v>500</v>
      </c>
      <c r="G42" s="124">
        <v>200000</v>
      </c>
      <c r="H42" s="25"/>
      <c r="I42" s="23"/>
      <c r="J42" s="23"/>
      <c r="K42" s="1"/>
      <c r="L42" s="1"/>
    </row>
    <row r="43" spans="1:15" ht="51" x14ac:dyDescent="0.2">
      <c r="A43" s="59">
        <v>56</v>
      </c>
      <c r="B43" s="73" t="s">
        <v>156</v>
      </c>
      <c r="C43" s="61" t="s">
        <v>157</v>
      </c>
      <c r="D43" s="80" t="s">
        <v>28</v>
      </c>
      <c r="E43" s="113">
        <v>50</v>
      </c>
      <c r="F43" s="79">
        <v>149</v>
      </c>
      <c r="G43" s="124">
        <v>7450</v>
      </c>
      <c r="H43" s="25"/>
      <c r="I43" s="23"/>
      <c r="J43" s="23"/>
      <c r="K43" s="1"/>
      <c r="L43" s="1"/>
    </row>
    <row r="44" spans="1:15" ht="12.75" x14ac:dyDescent="0.2">
      <c r="A44" s="59">
        <v>59</v>
      </c>
      <c r="B44" s="67" t="s">
        <v>160</v>
      </c>
      <c r="C44" s="61" t="s">
        <v>161</v>
      </c>
      <c r="D44" s="80" t="s">
        <v>28</v>
      </c>
      <c r="E44" s="113">
        <v>10</v>
      </c>
      <c r="F44" s="79">
        <v>900</v>
      </c>
      <c r="G44" s="124">
        <v>9000</v>
      </c>
      <c r="H44" s="25"/>
      <c r="I44" s="23"/>
      <c r="J44" s="23"/>
      <c r="K44" s="1"/>
      <c r="L44" s="1"/>
    </row>
    <row r="45" spans="1:15" ht="38.25" x14ac:dyDescent="0.2">
      <c r="A45" s="59">
        <v>60</v>
      </c>
      <c r="B45" s="67" t="s">
        <v>162</v>
      </c>
      <c r="C45" s="61" t="s">
        <v>162</v>
      </c>
      <c r="D45" s="80" t="s">
        <v>28</v>
      </c>
      <c r="E45" s="113">
        <v>2</v>
      </c>
      <c r="F45" s="79">
        <v>3200</v>
      </c>
      <c r="G45" s="124">
        <v>6400</v>
      </c>
      <c r="H45" s="25"/>
      <c r="I45" s="23"/>
      <c r="J45" s="23"/>
      <c r="K45" s="1"/>
      <c r="L45" s="1"/>
    </row>
    <row r="46" spans="1:15" ht="25.5" x14ac:dyDescent="0.2">
      <c r="A46" s="59">
        <v>63</v>
      </c>
      <c r="B46" s="81" t="s">
        <v>167</v>
      </c>
      <c r="C46" s="61" t="s">
        <v>168</v>
      </c>
      <c r="D46" s="80" t="s">
        <v>28</v>
      </c>
      <c r="E46" s="113">
        <v>4</v>
      </c>
      <c r="F46" s="79">
        <v>2470</v>
      </c>
      <c r="G46" s="124">
        <v>9880</v>
      </c>
      <c r="H46" s="25"/>
      <c r="I46" s="23"/>
      <c r="J46" s="23"/>
      <c r="K46" s="1"/>
      <c r="L46" s="1"/>
    </row>
    <row r="47" spans="1:15" s="40" customFormat="1" ht="12.75" x14ac:dyDescent="0.2">
      <c r="A47" s="59">
        <v>64</v>
      </c>
      <c r="B47" s="81" t="s">
        <v>169</v>
      </c>
      <c r="C47" s="61" t="s">
        <v>169</v>
      </c>
      <c r="D47" s="80" t="s">
        <v>28</v>
      </c>
      <c r="E47" s="113">
        <v>4</v>
      </c>
      <c r="F47" s="79">
        <v>3800</v>
      </c>
      <c r="G47" s="124">
        <v>15200</v>
      </c>
      <c r="H47" s="41"/>
      <c r="I47" s="42"/>
    </row>
    <row r="48" spans="1:15" ht="25.5" x14ac:dyDescent="0.2">
      <c r="A48" s="59">
        <v>65</v>
      </c>
      <c r="B48" s="81" t="s">
        <v>170</v>
      </c>
      <c r="C48" s="61" t="s">
        <v>171</v>
      </c>
      <c r="D48" s="80" t="s">
        <v>28</v>
      </c>
      <c r="E48" s="113">
        <v>1000</v>
      </c>
      <c r="F48" s="79">
        <v>17</v>
      </c>
      <c r="G48" s="124">
        <v>17000</v>
      </c>
      <c r="H48" s="27"/>
      <c r="I48" s="28"/>
      <c r="J48" s="27"/>
      <c r="K48" s="27"/>
      <c r="L48" s="27"/>
      <c r="M48" s="23"/>
      <c r="N48" s="23"/>
      <c r="O48" s="23"/>
    </row>
    <row r="49" spans="1:15" s="48" customFormat="1" ht="26.25" x14ac:dyDescent="0.25">
      <c r="A49" s="59">
        <v>67</v>
      </c>
      <c r="B49" s="81" t="s">
        <v>175</v>
      </c>
      <c r="C49" s="82" t="s">
        <v>176</v>
      </c>
      <c r="D49" s="80" t="s">
        <v>124</v>
      </c>
      <c r="E49" s="113" t="s">
        <v>177</v>
      </c>
      <c r="F49" s="79">
        <v>137800</v>
      </c>
      <c r="G49" s="124">
        <v>689000</v>
      </c>
      <c r="H49" s="50"/>
      <c r="I49" s="51"/>
      <c r="J49" s="50"/>
      <c r="K49" s="50"/>
      <c r="L49" s="50"/>
      <c r="M49" s="47"/>
      <c r="N49" s="47"/>
      <c r="O49" s="47"/>
    </row>
    <row r="50" spans="1:15" x14ac:dyDescent="0.2">
      <c r="A50" s="86"/>
      <c r="B50" s="87"/>
      <c r="C50" s="87"/>
      <c r="D50" s="88"/>
      <c r="E50" s="44"/>
      <c r="F50" s="44"/>
      <c r="G50" s="46">
        <f>SUM(G9:G49)</f>
        <v>2348495.1</v>
      </c>
    </row>
    <row r="51" spans="1:15" ht="12.75" x14ac:dyDescent="0.2">
      <c r="A51" s="103"/>
      <c r="B51" s="103"/>
      <c r="C51" s="103"/>
      <c r="D51" s="103"/>
      <c r="E51" s="103"/>
      <c r="F51" s="103"/>
      <c r="G51" s="103"/>
    </row>
    <row r="52" spans="1:15" ht="12.75" x14ac:dyDescent="0.2">
      <c r="A52" s="103"/>
      <c r="B52" s="103"/>
      <c r="C52" s="103"/>
      <c r="D52" s="103"/>
      <c r="E52" s="103"/>
      <c r="F52" s="103"/>
      <c r="G52" s="103"/>
    </row>
    <row r="53" spans="1:15" ht="12.75" x14ac:dyDescent="0.2">
      <c r="A53" s="177" t="s">
        <v>72</v>
      </c>
      <c r="B53" s="177"/>
      <c r="C53" s="177"/>
      <c r="D53" s="177"/>
      <c r="E53" s="177"/>
      <c r="F53" s="177"/>
      <c r="G53" s="177"/>
    </row>
    <row r="54" spans="1:15" ht="12.75" x14ac:dyDescent="0.2">
      <c r="A54" s="103"/>
      <c r="B54" s="103"/>
      <c r="C54" s="103"/>
      <c r="D54" s="103"/>
      <c r="E54" s="103"/>
      <c r="F54" s="103"/>
      <c r="G54" s="103"/>
    </row>
  </sheetData>
  <mergeCells count="11">
    <mergeCell ref="A53:G53"/>
    <mergeCell ref="E7:E8"/>
    <mergeCell ref="F7:F8"/>
    <mergeCell ref="G7:G8"/>
    <mergeCell ref="A2:G2"/>
    <mergeCell ref="A3:G3"/>
    <mergeCell ref="A6:A8"/>
    <mergeCell ref="B6:B8"/>
    <mergeCell ref="C6:C8"/>
    <mergeCell ref="D6:D8"/>
    <mergeCell ref="E6:G6"/>
  </mergeCells>
  <conditionalFormatting sqref="C49">
    <cfRule type="expression" dxfId="11" priority="1" stopIfTrue="1">
      <formula>"#n/a"</formula>
    </cfRule>
    <cfRule type="expression" dxfId="10" priority="2" stopIfTrue="1">
      <formula>"#n/a"</formula>
    </cfRule>
    <cfRule type="expression" dxfId="9" priority="3" stopIfTrue="1">
      <formula>"#n/a"</formula>
    </cfRule>
  </conditionalFormatting>
  <conditionalFormatting sqref="C49">
    <cfRule type="expression" dxfId="8" priority="4" stopIfTrue="1">
      <formula>#N/A</formula>
    </cfRule>
    <cfRule type="expression" dxfId="7" priority="5" stopIfTrue="1">
      <formula>#N/A</formula>
    </cfRule>
    <cfRule type="expression" dxfId="6" priority="6" stopIfTrue="1">
      <formula>#N/A</formula>
    </cfRule>
  </conditionalFormatting>
  <conditionalFormatting sqref="B49">
    <cfRule type="expression" dxfId="5" priority="10" stopIfTrue="1">
      <formula>VLOOKUP(#REF!,#REF!,11,)=1</formula>
    </cfRule>
    <cfRule type="expression" dxfId="4" priority="11" stopIfTrue="1">
      <formula>VLOOKUP(#REF!,#REF!,11,)=2</formula>
    </cfRule>
    <cfRule type="expression" dxfId="3" priority="12" stopIfTrue="1">
      <formula>VLOOKUP(#REF!,#REF!,11,)=3</formula>
    </cfRule>
  </conditionalFormatting>
  <conditionalFormatting sqref="B49">
    <cfRule type="expression" dxfId="2" priority="7" stopIfTrue="1">
      <formula>VLOOKUP(#REF!,#REF!,11,)=1</formula>
    </cfRule>
    <cfRule type="expression" dxfId="1" priority="8" stopIfTrue="1">
      <formula>VLOOKUP(#REF!,#REF!,11,)=2</formula>
    </cfRule>
    <cfRule type="expression" dxfId="0" priority="9" stopIfTrue="1">
      <formula>VLOOKUP(#REF!,#REF!,11,)=3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 итогов ЗЦП</vt:lpstr>
      <vt:lpstr>Инкар</vt:lpstr>
      <vt:lpstr>САМРУК ЭЛИТ</vt:lpstr>
      <vt:lpstr>Аудан дари</vt:lpstr>
      <vt:lpstr>не состоялась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123</cp:lastModifiedBy>
  <cp:lastPrinted>2020-01-17T09:04:44Z</cp:lastPrinted>
  <dcterms:created xsi:type="dcterms:W3CDTF">2017-08-07T04:16:40Z</dcterms:created>
  <dcterms:modified xsi:type="dcterms:W3CDTF">2020-08-04T04:18:04Z</dcterms:modified>
</cp:coreProperties>
</file>