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ГЗ-2021\1729\ЗЦП 32 ЛС и ИМН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ЗЦП'!$A$22:$T$24</definedName>
    <definedName name="_xlnm.Print_Area" localSheetId="0">'Протокол итогов ЗЦП'!$A$1:$N$56</definedName>
  </definedNames>
  <calcPr calcId="162913"/>
</workbook>
</file>

<file path=xl/calcChain.xml><?xml version="1.0" encoding="utf-8"?>
<calcChain xmlns="http://schemas.openxmlformats.org/spreadsheetml/2006/main">
  <c r="F45" i="1" l="1"/>
  <c r="F44" i="1"/>
  <c r="B45" i="1"/>
  <c r="B44" i="1"/>
  <c r="L27" i="1"/>
  <c r="N27" i="1" s="1"/>
  <c r="L26" i="1"/>
  <c r="N26" i="1" s="1"/>
  <c r="L25" i="1"/>
  <c r="N25" i="1" s="1"/>
  <c r="K23" i="1"/>
  <c r="J23" i="1"/>
  <c r="I23" i="1"/>
  <c r="G27" i="1"/>
  <c r="O27" i="1" s="1"/>
  <c r="G26" i="1"/>
  <c r="G25" i="1"/>
  <c r="O25" i="1" l="1"/>
  <c r="O26" i="1"/>
  <c r="O28" i="1" s="1"/>
  <c r="G28" i="1"/>
  <c r="H23" i="1" l="1"/>
</calcChain>
</file>

<file path=xl/sharedStrings.xml><?xml version="1.0" encoding="utf-8"?>
<sst xmlns="http://schemas.openxmlformats.org/spreadsheetml/2006/main" count="75" uniqueCount="57">
  <si>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</si>
  <si>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</si>
  <si>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</si>
  <si>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</si>
  <si>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</si>
  <si>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</si>
  <si>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</si>
  <si>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</si>
  <si>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</si>
  <si>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</si>
  <si>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</si>
  <si>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</si>
  <si>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</si>
  <si>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</si>
  <si>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</si>
  <si>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</si>
  <si>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</si>
  <si>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</si>
  <si>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</si>
  <si>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</si>
  <si>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</si>
  <si>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</si>
  <si>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</si>
  <si>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</si>
  <si>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 xml:space="preserve">Заведующая аптекой ______________________________Кимадиева Г.К. </t>
  </si>
  <si>
    <t xml:space="preserve">Цена </t>
  </si>
  <si>
    <t>Протокол №</t>
  </si>
  <si>
    <t>Наименование закупки: Закуп  лекарственных средств и медицинских изделий, фармацевтических услуг</t>
  </si>
  <si>
    <t>ЭКОНОМИЯ</t>
  </si>
  <si>
    <t xml:space="preserve">   2. Закуп  не состоялся по следующим лотам:НЕТ</t>
  </si>
  <si>
    <t>В соответствии с Главой 9 Постановления Правительства РК №375 от 04.06.2021г. «Об утверждении Правил и проведения закупа лекарственных средств и медицинских изделий, фармацевтических услуг» провели закупки, способом запроса ценовых предложений.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</si>
  <si>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июня 2021 года № 375</t>
  </si>
  <si>
    <t>ТОО "Pharmprovide"</t>
  </si>
  <si>
    <t>Специалист  по государственным закупкам__________________________Джандаулетова А.Ш.</t>
  </si>
  <si>
    <r>
      <t>Дата  протокола: 06.</t>
    </r>
    <r>
      <rPr>
        <b/>
        <sz val="9"/>
        <rFont val="Times New Roman"/>
        <family val="1"/>
        <charset val="204"/>
      </rPr>
      <t xml:space="preserve"> 10. 2021 г, время: 11 часов 00 минут</t>
    </r>
  </si>
  <si>
    <t>№ закупки:32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</si>
  <si>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29.09</t>
    </r>
    <r>
      <rPr>
        <b/>
        <sz val="9"/>
        <rFont val="Times New Roman"/>
        <family val="1"/>
        <charset val="204"/>
      </rPr>
      <t xml:space="preserve">.2021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</si>
  <si>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06.10.2021 г, до 11:00 ч</t>
    </r>
  </si>
  <si>
    <t xml:space="preserve">        04.10.2021г,    10 :30 мин</t>
  </si>
  <si>
    <t>ТОО "INKAR"</t>
  </si>
  <si>
    <t xml:space="preserve">        05.10.2021г,    15 :20 мин</t>
  </si>
  <si>
    <t>ТОО "Алауфарма"</t>
  </si>
  <si>
    <t xml:space="preserve">        06.10.2021г,    09 :30 мин</t>
  </si>
  <si>
    <t>ТОО "Авицена-ЛТД"</t>
  </si>
  <si>
    <t xml:space="preserve">        06.10.2021г,    09 :45 мин</t>
  </si>
  <si>
    <t>Аргенин</t>
  </si>
  <si>
    <t>L-аргенин раствор для инфузии 4,2% 100мл</t>
  </si>
  <si>
    <t>фл</t>
  </si>
  <si>
    <t>Пентоксифиллин</t>
  </si>
  <si>
    <t>Раствор для инфузии 0,5% 200мл</t>
  </si>
  <si>
    <t>Медицинская клеенка подкладная</t>
  </si>
  <si>
    <t>резино-тканевая</t>
  </si>
  <si>
    <t>метр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</si>
  <si>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"Альянс-Фарм", ТОО "INKAR", ТОО "Алауфарма", ТОО "Авицена-ЛТД".</t>
  </si>
  <si>
    <t>г.Алматы, мкр.Шугыла, ул.Жуалы дом 28,2</t>
  </si>
  <si>
    <t>г.Алматы, пр.Сейфуллина 404/67</t>
  </si>
  <si>
    <t>Заместителя директора по клинической деятельности _______________Алтынбеков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</si>
</sst>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₸_-;\-* #,##0.00\ _₸_-;_-* &quot;-&quot;??\ _₸_-;_-@_-"/>
    <numFmt numFmtId="165" formatCode="0_);\(0\)"/>
    <numFmt numFmtId="166" formatCode="_-* #,##0.00\ _₽_-;\-* #,##0.00\ _₽_-;_-* &quot;-&quot;??\ _₽_-;_-@_-"/>
    <numFmt numFmtId="168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166" fontId="17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164" fontId="1" fillId="0" borderId="0" xfId="6" applyFont="1" applyFill="1"/>
    <xf numFmtId="164" fontId="3" fillId="0" borderId="0" xfId="6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164" fontId="3" fillId="0" borderId="3" xfId="6" applyFont="1" applyFill="1" applyBorder="1" applyAlignment="1">
      <alignment horizontal="center"/>
    </xf>
    <xf numFmtId="164" fontId="3" fillId="0" borderId="3" xfId="6" applyNumberFormat="1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right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/>
    </xf>
    <xf numFmtId="164" fontId="1" fillId="0" borderId="3" xfId="6" applyFont="1" applyFill="1" applyBorder="1" applyAlignment="1">
      <alignment wrapText="1"/>
    </xf>
    <xf numFmtId="164" fontId="1" fillId="0" borderId="3" xfId="6" applyFont="1" applyFill="1" applyBorder="1" applyAlignment="1">
      <alignment horizontal="center" wrapText="1"/>
    </xf>
    <xf numFmtId="164" fontId="1" fillId="0" borderId="3" xfId="6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6" fillId="0" borderId="0" xfId="0" applyFont="1" applyFill="1"/>
    <xf numFmtId="0" fontId="15" fillId="0" borderId="0" xfId="0" applyFont="1"/>
    <xf numFmtId="0" fontId="1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164" fontId="4" fillId="0" borderId="3" xfId="6" applyFont="1" applyFill="1" applyBorder="1" applyAlignment="1">
      <alignment horizontal="center" wrapText="1"/>
    </xf>
    <xf numFmtId="164" fontId="7" fillId="0" borderId="0" xfId="6" applyFont="1" applyFill="1" applyAlignment="1">
      <alignment horizontal="center" vertical="center" wrapText="1"/>
    </xf>
    <xf numFmtId="164" fontId="1" fillId="0" borderId="0" xfId="6" applyFont="1" applyFill="1" applyAlignment="1">
      <alignment horizontal="center"/>
    </xf>
    <xf numFmtId="164" fontId="1" fillId="0" borderId="0" xfId="6" applyFont="1" applyFill="1" applyAlignment="1">
      <alignment horizontal="center" wrapText="1"/>
    </xf>
    <xf numFmtId="164" fontId="1" fillId="0" borderId="0" xfId="6" applyFont="1" applyFill="1" applyAlignment="1">
      <alignment horizontal="center" vertical="center" wrapText="1"/>
    </xf>
    <xf numFmtId="164" fontId="4" fillId="0" borderId="0" xfId="6" applyFont="1" applyFill="1" applyAlignment="1">
      <alignment horizontal="center" vertical="center" wrapText="1"/>
    </xf>
    <xf numFmtId="164" fontId="4" fillId="0" borderId="0" xfId="6" applyFont="1" applyFill="1" applyBorder="1" applyAlignment="1">
      <alignment horizontal="center"/>
    </xf>
    <xf numFmtId="164" fontId="16" fillId="0" borderId="0" xfId="6" applyFont="1" applyFill="1" applyAlignment="1">
      <alignment horizontal="center"/>
    </xf>
    <xf numFmtId="164" fontId="1" fillId="0" borderId="0" xfId="6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164" fontId="10" fillId="0" borderId="0" xfId="6" applyFont="1" applyFill="1" applyBorder="1"/>
    <xf numFmtId="166" fontId="1" fillId="0" borderId="0" xfId="0" applyNumberFormat="1" applyFont="1" applyFill="1" applyBorder="1" applyAlignment="1">
      <alignment horizontal="center" vertical="center" wrapText="1"/>
    </xf>
    <xf numFmtId="164" fontId="4" fillId="0" borderId="3" xfId="6" applyFont="1" applyFill="1" applyBorder="1"/>
    <xf numFmtId="164" fontId="4" fillId="0" borderId="3" xfId="6" applyFont="1" applyFill="1" applyBorder="1" applyAlignment="1">
      <alignment vertical="center" wrapText="1"/>
    </xf>
    <xf numFmtId="0" fontId="15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164" fontId="1" fillId="2" borderId="0" xfId="6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 vertical="center"/>
    </xf>
    <xf numFmtId="164" fontId="1" fillId="0" borderId="3" xfId="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164" fontId="4" fillId="0" borderId="6" xfId="6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2" fontId="4" fillId="0" borderId="3" xfId="0" applyNumberFormat="1" applyFont="1" applyFill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 wrapText="1"/>
    </xf>
    <xf numFmtId="0" fontId="18" fillId="0" borderId="7" xfId="3" applyFont="1" applyBorder="1" applyAlignment="1">
      <alignment horizontal="center" vertical="center"/>
    </xf>
    <xf numFmtId="168" fontId="18" fillId="0" borderId="7" xfId="6" applyNumberFormat="1" applyFont="1" applyBorder="1" applyAlignment="1">
      <alignment horizontal="center" vertical="center"/>
    </xf>
    <xf numFmtId="164" fontId="18" fillId="0" borderId="7" xfId="6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8" fillId="0" borderId="7" xfId="3" applyFont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  <xf numFmtId="164" fontId="3" fillId="2" borderId="3" xfId="6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6" applyFont="1" applyFill="1" applyBorder="1" applyAlignment="1">
      <alignment horizontal="center" vertical="center"/>
    </xf>
    <xf numFmtId="164" fontId="1" fillId="0" borderId="2" xfId="6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Финансовый" xfId="6" builtinId="3"/>
    <cellStyle name="Финансовый 2" xfId="4"/>
    <cellStyle name="Финансовый 2 3" xfId="8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52</xdr:row>
      <xdr:rowOff>94708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55"/>
  <sheetViews>
    <sheetView tabSelected="1" view="pageBreakPreview" topLeftCell="A22" zoomScaleNormal="40" zoomScaleSheetLayoutView="100" workbookViewId="0">
      <selection activeCell="N22" sqref="N22:N24"/>
    </sheetView>
  </sheetViews>
  <sheetFormatPr defaultRowHeight="12" x14ac:dyDescent="0.2"/>
  <cols>
    <col min="1" max="1" width="4.28515625" style="1" customWidth="1"/>
    <col min="2" max="2" width="20.42578125" style="1" customWidth="1"/>
    <col min="3" max="3" width="26.5703125" style="1" customWidth="1"/>
    <col min="4" max="4" width="5.7109375" style="1" customWidth="1"/>
    <col min="5" max="5" width="10.7109375" style="67" customWidth="1"/>
    <col min="6" max="6" width="10.85546875" style="67" customWidth="1"/>
    <col min="7" max="7" width="15.140625" style="67" bestFit="1" customWidth="1"/>
    <col min="8" max="11" width="14.85546875" style="1" customWidth="1"/>
    <col min="12" max="12" width="11.28515625" style="4" bestFit="1" customWidth="1"/>
    <col min="13" max="13" width="0.140625" style="5" customWidth="1"/>
    <col min="14" max="14" width="11.42578125" style="5" bestFit="1" customWidth="1"/>
    <col min="15" max="15" width="14.140625" style="5" customWidth="1"/>
    <col min="16" max="16" width="14.140625" style="14" customWidth="1"/>
    <col min="17" max="18" width="14.140625" style="5" customWidth="1"/>
    <col min="19" max="19" width="16.5703125" style="5" customWidth="1"/>
    <col min="20" max="20" width="14.42578125" style="1" customWidth="1"/>
    <col min="21" max="21" width="14.7109375" style="1" customWidth="1"/>
    <col min="22" max="22" width="15.42578125" style="1" customWidth="1"/>
    <col min="23" max="16384" width="9.140625" style="1"/>
  </cols>
  <sheetData>
    <row r="2" spans="1:22" x14ac:dyDescent="0.2">
      <c r="A2" s="106" t="s">
        <v>26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7"/>
      <c r="M2" s="7"/>
      <c r="N2" s="7"/>
      <c r="O2" s="7"/>
      <c r="P2" s="8"/>
      <c r="Q2" s="8"/>
      <c r="R2" s="8"/>
      <c r="S2" s="8"/>
      <c r="T2" s="8"/>
      <c r="U2" s="8"/>
      <c r="V2" s="8"/>
    </row>
    <row r="3" spans="1:22" ht="45" customHeight="1" x14ac:dyDescent="0.2">
      <c r="A3" s="107" t="s">
        <v>31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s="32" customFormat="1" ht="18" customHeight="1" x14ac:dyDescent="0.2">
      <c r="A4" s="108" t="s">
        <v>34</v>
      </c>
      <c r="B4" s="108"/>
      <c r="C4" s="108"/>
      <c r="D4" s="108"/>
      <c r="E4" s="66"/>
      <c r="F4" s="66"/>
      <c r="G4" s="66"/>
      <c r="H4" s="10"/>
      <c r="I4" s="10"/>
      <c r="J4" s="10"/>
      <c r="K4" s="10"/>
      <c r="L4" s="10"/>
      <c r="M4" s="64"/>
      <c r="N4" s="9"/>
      <c r="O4" s="11"/>
      <c r="P4" s="11"/>
    </row>
    <row r="5" spans="1:22" ht="15" customHeight="1" x14ac:dyDescent="0.2">
      <c r="A5" s="109" t="s">
        <v>35</v>
      </c>
      <c r="B5" s="109"/>
      <c r="C5" s="109"/>
      <c r="D5" s="13"/>
    </row>
    <row r="6" spans="1:22" ht="15" customHeight="1" x14ac:dyDescent="0.2">
      <c r="A6" s="110" t="s">
        <v>27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5"/>
      <c r="N6" s="15"/>
      <c r="O6" s="15"/>
      <c r="P6" s="15"/>
      <c r="Q6" s="15"/>
      <c r="R6" s="15"/>
      <c r="S6" s="15"/>
      <c r="T6" s="15"/>
      <c r="U6" s="15"/>
    </row>
    <row r="7" spans="1:22" ht="15" customHeight="1" x14ac:dyDescent="0.2">
      <c r="A7" s="105" t="s">
        <v>36</v>
      </c>
      <c r="B7" s="105"/>
      <c r="C7" s="105"/>
      <c r="D7" s="105"/>
      <c r="E7" s="68"/>
      <c r="F7" s="68"/>
      <c r="G7" s="68"/>
      <c r="H7" s="76"/>
      <c r="I7" s="90"/>
      <c r="J7" s="90"/>
      <c r="K7" s="80"/>
      <c r="L7" s="76"/>
      <c r="M7" s="77"/>
      <c r="N7" s="52"/>
      <c r="O7" s="17"/>
      <c r="P7" s="13"/>
      <c r="Q7" s="17"/>
      <c r="R7" s="17"/>
      <c r="S7" s="17"/>
      <c r="T7" s="16"/>
      <c r="U7" s="16"/>
    </row>
    <row r="8" spans="1:22" ht="15" customHeight="1" x14ac:dyDescent="0.2">
      <c r="A8" s="105" t="s">
        <v>37</v>
      </c>
      <c r="B8" s="105"/>
      <c r="C8" s="105"/>
      <c r="D8" s="105"/>
    </row>
    <row r="9" spans="1:22" ht="35.25" customHeight="1" x14ac:dyDescent="0.2">
      <c r="A9" s="105" t="s">
        <v>21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22" ht="15" customHeight="1" x14ac:dyDescent="0.2">
      <c r="A10" s="111" t="s">
        <v>22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50"/>
      <c r="O10" s="18"/>
      <c r="P10" s="19"/>
      <c r="Q10" s="18"/>
      <c r="R10" s="18"/>
      <c r="T10" s="93"/>
      <c r="U10" s="93"/>
      <c r="V10" s="93"/>
    </row>
    <row r="11" spans="1:22" x14ac:dyDescent="0.2">
      <c r="A11" s="3"/>
      <c r="B11" s="3"/>
    </row>
    <row r="12" spans="1:22" ht="28.5" customHeight="1" thickBot="1" x14ac:dyDescent="0.25">
      <c r="A12" s="104" t="s">
        <v>30</v>
      </c>
      <c r="B12" s="104"/>
      <c r="C12" s="104"/>
      <c r="D12" s="104"/>
      <c r="E12" s="104"/>
      <c r="F12" s="104"/>
      <c r="G12" s="104"/>
      <c r="H12" s="63"/>
      <c r="I12" s="63"/>
      <c r="J12" s="63"/>
      <c r="K12" s="63"/>
      <c r="L12" s="63"/>
    </row>
    <row r="13" spans="1:22" x14ac:dyDescent="0.2">
      <c r="A13" s="3"/>
      <c r="B13" s="3"/>
    </row>
    <row r="14" spans="1:22" x14ac:dyDescent="0.2">
      <c r="A14" s="96" t="s">
        <v>16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</row>
    <row r="15" spans="1:22" ht="48" x14ac:dyDescent="0.2">
      <c r="A15" s="20" t="s">
        <v>0</v>
      </c>
      <c r="B15" s="20" t="s">
        <v>14</v>
      </c>
      <c r="C15" s="20" t="s">
        <v>15</v>
      </c>
    </row>
    <row r="16" spans="1:22" ht="25.5" customHeight="1" x14ac:dyDescent="0.2">
      <c r="A16" s="20">
        <v>1</v>
      </c>
      <c r="B16" s="20" t="s">
        <v>32</v>
      </c>
      <c r="C16" s="20" t="s">
        <v>38</v>
      </c>
    </row>
    <row r="17" spans="1:22" ht="25.5" customHeight="1" x14ac:dyDescent="0.2">
      <c r="A17" s="20">
        <v>2</v>
      </c>
      <c r="B17" s="20" t="s">
        <v>39</v>
      </c>
      <c r="C17" s="20" t="s">
        <v>40</v>
      </c>
    </row>
    <row r="18" spans="1:22" ht="25.5" customHeight="1" x14ac:dyDescent="0.2">
      <c r="A18" s="20">
        <v>3</v>
      </c>
      <c r="B18" s="20" t="s">
        <v>41</v>
      </c>
      <c r="C18" s="20" t="s">
        <v>42</v>
      </c>
    </row>
    <row r="19" spans="1:22" ht="25.5" customHeight="1" x14ac:dyDescent="0.2">
      <c r="A19" s="20">
        <v>4</v>
      </c>
      <c r="B19" s="20" t="s">
        <v>43</v>
      </c>
      <c r="C19" s="20" t="s">
        <v>44</v>
      </c>
    </row>
    <row r="20" spans="1:22" x14ac:dyDescent="0.2">
      <c r="A20" s="21"/>
      <c r="B20" s="21"/>
      <c r="C20" s="21"/>
    </row>
    <row r="21" spans="1:22" x14ac:dyDescent="0.2">
      <c r="A21" s="3" t="s">
        <v>17</v>
      </c>
      <c r="B21" s="3"/>
    </row>
    <row r="22" spans="1:22" ht="63" customHeight="1" x14ac:dyDescent="0.2">
      <c r="A22" s="97" t="s">
        <v>0</v>
      </c>
      <c r="B22" s="97" t="s">
        <v>1</v>
      </c>
      <c r="C22" s="97" t="s">
        <v>2</v>
      </c>
      <c r="D22" s="100" t="s">
        <v>3</v>
      </c>
      <c r="E22" s="101" t="s">
        <v>23</v>
      </c>
      <c r="F22" s="101"/>
      <c r="G22" s="101"/>
      <c r="H22" s="75" t="s">
        <v>4</v>
      </c>
      <c r="I22" s="92" t="s">
        <v>4</v>
      </c>
      <c r="J22" s="92" t="s">
        <v>4</v>
      </c>
      <c r="K22" s="79" t="s">
        <v>4</v>
      </c>
      <c r="L22" s="97" t="s">
        <v>5</v>
      </c>
      <c r="M22" s="22"/>
      <c r="N22" s="100" t="s">
        <v>8</v>
      </c>
      <c r="O22" s="23"/>
      <c r="P22" s="23"/>
      <c r="Q22" s="23"/>
      <c r="R22" s="24"/>
      <c r="S22" s="6"/>
      <c r="T22" s="22"/>
    </row>
    <row r="23" spans="1:22" ht="23.25" customHeight="1" x14ac:dyDescent="0.2">
      <c r="A23" s="97"/>
      <c r="B23" s="97"/>
      <c r="C23" s="97"/>
      <c r="D23" s="100"/>
      <c r="E23" s="98" t="s">
        <v>6</v>
      </c>
      <c r="F23" s="99" t="s">
        <v>7</v>
      </c>
      <c r="G23" s="99" t="s">
        <v>8</v>
      </c>
      <c r="H23" s="75" t="str">
        <f>B16</f>
        <v>ТОО "Pharmprovide"</v>
      </c>
      <c r="I23" s="92" t="str">
        <f>B17</f>
        <v>ТОО "INKAR"</v>
      </c>
      <c r="J23" s="92" t="str">
        <f>B18</f>
        <v>ТОО "Алауфарма"</v>
      </c>
      <c r="K23" s="79" t="str">
        <f>B19</f>
        <v>ТОО "Авицена-ЛТД"</v>
      </c>
      <c r="L23" s="97"/>
      <c r="M23" s="23"/>
      <c r="N23" s="100"/>
      <c r="O23" s="24"/>
      <c r="P23" s="22"/>
      <c r="Q23" s="22"/>
      <c r="R23" s="1"/>
      <c r="S23" s="1"/>
    </row>
    <row r="24" spans="1:22" ht="21" customHeight="1" x14ac:dyDescent="0.2">
      <c r="A24" s="97"/>
      <c r="B24" s="97"/>
      <c r="C24" s="97"/>
      <c r="D24" s="100"/>
      <c r="E24" s="98"/>
      <c r="F24" s="99"/>
      <c r="G24" s="99"/>
      <c r="H24" s="54" t="s">
        <v>25</v>
      </c>
      <c r="I24" s="54" t="s">
        <v>25</v>
      </c>
      <c r="J24" s="54" t="s">
        <v>25</v>
      </c>
      <c r="K24" s="54" t="s">
        <v>25</v>
      </c>
      <c r="L24" s="97"/>
      <c r="M24" s="23"/>
      <c r="N24" s="100"/>
      <c r="O24" s="24" t="s">
        <v>28</v>
      </c>
      <c r="P24" s="22"/>
      <c r="Q24" s="22"/>
      <c r="R24" s="1"/>
      <c r="S24" s="1"/>
    </row>
    <row r="25" spans="1:22" ht="33" customHeight="1" x14ac:dyDescent="0.2">
      <c r="A25" s="118">
        <v>1</v>
      </c>
      <c r="B25" s="127" t="s">
        <v>45</v>
      </c>
      <c r="C25" s="127" t="s">
        <v>46</v>
      </c>
      <c r="D25" s="119" t="s">
        <v>47</v>
      </c>
      <c r="E25" s="120">
        <v>100</v>
      </c>
      <c r="F25" s="121">
        <v>4220</v>
      </c>
      <c r="G25" s="122">
        <f>E25*F25</f>
        <v>422000</v>
      </c>
      <c r="H25" s="41"/>
      <c r="I25" s="41">
        <v>3300</v>
      </c>
      <c r="J25" s="129">
        <v>3295</v>
      </c>
      <c r="K25" s="41">
        <v>4220</v>
      </c>
      <c r="L25" s="41">
        <f>J25</f>
        <v>3295</v>
      </c>
      <c r="M25" s="23"/>
      <c r="N25" s="84">
        <f>E25*L25</f>
        <v>329500</v>
      </c>
      <c r="O25" s="82">
        <f>G25-N25</f>
        <v>92500</v>
      </c>
      <c r="P25" s="22"/>
      <c r="Q25" s="22"/>
      <c r="R25" s="1"/>
      <c r="S25" s="1"/>
    </row>
    <row r="26" spans="1:22" ht="33" customHeight="1" x14ac:dyDescent="0.2">
      <c r="A26" s="118">
        <v>2</v>
      </c>
      <c r="B26" s="127" t="s">
        <v>48</v>
      </c>
      <c r="C26" s="127" t="s">
        <v>49</v>
      </c>
      <c r="D26" s="119" t="s">
        <v>47</v>
      </c>
      <c r="E26" s="120">
        <v>60</v>
      </c>
      <c r="F26" s="121">
        <v>4626</v>
      </c>
      <c r="G26" s="122">
        <f>E26*F26</f>
        <v>277560</v>
      </c>
      <c r="H26" s="41"/>
      <c r="I26" s="41"/>
      <c r="J26" s="129">
        <v>3534</v>
      </c>
      <c r="K26" s="41">
        <v>4626</v>
      </c>
      <c r="L26" s="41">
        <f>J26</f>
        <v>3534</v>
      </c>
      <c r="M26" s="23"/>
      <c r="N26" s="84">
        <f t="shared" ref="N26:N27" si="0">E26*L26</f>
        <v>212040</v>
      </c>
      <c r="O26" s="82">
        <f t="shared" ref="O26:O27" si="1">G26-N26</f>
        <v>65520</v>
      </c>
      <c r="P26" s="22"/>
      <c r="Q26" s="22"/>
      <c r="R26" s="1"/>
      <c r="S26" s="1"/>
    </row>
    <row r="27" spans="1:22" ht="33" customHeight="1" x14ac:dyDescent="0.2">
      <c r="A27" s="123">
        <v>3</v>
      </c>
      <c r="B27" s="128" t="s">
        <v>50</v>
      </c>
      <c r="C27" s="128" t="s">
        <v>51</v>
      </c>
      <c r="D27" s="124" t="s">
        <v>52</v>
      </c>
      <c r="E27" s="125">
        <v>50</v>
      </c>
      <c r="F27" s="126">
        <v>1400</v>
      </c>
      <c r="G27" s="122">
        <f>E27*F27</f>
        <v>70000</v>
      </c>
      <c r="H27" s="41">
        <v>1400</v>
      </c>
      <c r="I27" s="129">
        <v>1000</v>
      </c>
      <c r="J27" s="41"/>
      <c r="K27" s="41"/>
      <c r="L27" s="41">
        <f>I27</f>
        <v>1000</v>
      </c>
      <c r="M27" s="23"/>
      <c r="N27" s="84">
        <f t="shared" si="0"/>
        <v>50000</v>
      </c>
      <c r="O27" s="82">
        <f t="shared" si="1"/>
        <v>20000</v>
      </c>
      <c r="P27" s="22"/>
      <c r="Q27" s="22"/>
      <c r="R27" s="1"/>
      <c r="S27" s="1"/>
    </row>
    <row r="28" spans="1:22" s="37" customFormat="1" ht="19.5" customHeight="1" x14ac:dyDescent="0.2">
      <c r="A28" s="55"/>
      <c r="B28" s="56"/>
      <c r="C28" s="56"/>
      <c r="D28" s="57"/>
      <c r="E28" s="40"/>
      <c r="F28" s="40"/>
      <c r="G28" s="65">
        <f>SUM(G25:G27)</f>
        <v>769560</v>
      </c>
      <c r="H28" s="42"/>
      <c r="I28" s="42"/>
      <c r="J28" s="42"/>
      <c r="K28" s="42"/>
      <c r="L28" s="58"/>
      <c r="N28" s="83"/>
      <c r="O28" s="81">
        <f>SUM(O25:O27)</f>
        <v>178020</v>
      </c>
      <c r="P28" s="38"/>
    </row>
    <row r="29" spans="1:22" s="2" customFormat="1" ht="33" customHeight="1" x14ac:dyDescent="0.2">
      <c r="A29" s="96" t="s">
        <v>53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s="2" customFormat="1" ht="19.5" customHeight="1" x14ac:dyDescent="0.2">
      <c r="A30" s="29" t="s">
        <v>20</v>
      </c>
      <c r="B30" s="30"/>
      <c r="C30" s="30"/>
      <c r="D30" s="30"/>
      <c r="E30" s="69"/>
      <c r="F30" s="69"/>
      <c r="G30" s="69"/>
      <c r="H30" s="51"/>
      <c r="I30" s="91"/>
      <c r="J30" s="91"/>
      <c r="K30" s="78"/>
      <c r="L30" s="51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s="2" customFormat="1" x14ac:dyDescent="0.2">
      <c r="D31" s="30"/>
      <c r="E31" s="69"/>
      <c r="F31" s="69"/>
      <c r="G31" s="69"/>
      <c r="H31" s="51"/>
      <c r="I31" s="91"/>
      <c r="J31" s="91"/>
      <c r="K31" s="78"/>
      <c r="L31" s="51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s="2" customFormat="1" ht="48" x14ac:dyDescent="0.2">
      <c r="A32" s="20" t="s">
        <v>0</v>
      </c>
      <c r="B32" s="31" t="s">
        <v>14</v>
      </c>
      <c r="C32" s="31" t="s">
        <v>19</v>
      </c>
      <c r="D32" s="30"/>
      <c r="E32" s="69"/>
      <c r="F32" s="69"/>
      <c r="G32" s="69"/>
      <c r="H32" s="51"/>
      <c r="I32" s="91"/>
      <c r="J32" s="91"/>
      <c r="K32" s="78"/>
      <c r="L32" s="51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s="2" customFormat="1" ht="24" x14ac:dyDescent="0.2">
      <c r="A33" s="20">
        <v>1</v>
      </c>
      <c r="B33" s="20" t="s">
        <v>32</v>
      </c>
      <c r="C33" s="20" t="s">
        <v>18</v>
      </c>
      <c r="D33" s="30"/>
      <c r="E33" s="69"/>
      <c r="F33" s="69"/>
      <c r="G33" s="69"/>
      <c r="H33" s="51"/>
      <c r="I33" s="91"/>
      <c r="J33" s="91"/>
      <c r="K33" s="78"/>
      <c r="L33" s="51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s="2" customFormat="1" ht="24" x14ac:dyDescent="0.2">
      <c r="A34" s="20">
        <v>2</v>
      </c>
      <c r="B34" s="20" t="s">
        <v>39</v>
      </c>
      <c r="C34" s="20" t="s">
        <v>18</v>
      </c>
      <c r="D34" s="91"/>
      <c r="E34" s="69"/>
      <c r="F34" s="69"/>
      <c r="G34" s="69"/>
      <c r="H34" s="91"/>
      <c r="I34" s="91"/>
      <c r="J34" s="91"/>
      <c r="K34" s="91"/>
      <c r="L34" s="91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s="2" customFormat="1" ht="24" x14ac:dyDescent="0.2">
      <c r="A35" s="20">
        <v>3</v>
      </c>
      <c r="B35" s="20" t="s">
        <v>41</v>
      </c>
      <c r="C35" s="20" t="s">
        <v>18</v>
      </c>
      <c r="D35" s="91"/>
      <c r="E35" s="69"/>
      <c r="F35" s="69"/>
      <c r="G35" s="69"/>
      <c r="H35" s="91"/>
      <c r="I35" s="91"/>
      <c r="J35" s="91"/>
      <c r="K35" s="91"/>
      <c r="L35" s="91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s="2" customFormat="1" ht="24" x14ac:dyDescent="0.2">
      <c r="A36" s="20">
        <v>4</v>
      </c>
      <c r="B36" s="20" t="s">
        <v>43</v>
      </c>
      <c r="C36" s="20" t="s">
        <v>18</v>
      </c>
      <c r="D36" s="78"/>
      <c r="E36" s="69"/>
      <c r="F36" s="69"/>
      <c r="G36" s="69"/>
      <c r="H36" s="78"/>
      <c r="I36" s="91"/>
      <c r="J36" s="91"/>
      <c r="K36" s="78"/>
      <c r="L36" s="7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s="2" customFormat="1" x14ac:dyDescent="0.2">
      <c r="A37" s="21"/>
      <c r="B37" s="21"/>
      <c r="C37" s="21"/>
      <c r="D37" s="51"/>
      <c r="E37" s="69"/>
      <c r="F37" s="69"/>
      <c r="G37" s="69"/>
      <c r="H37" s="51"/>
      <c r="I37" s="91"/>
      <c r="J37" s="91"/>
      <c r="K37" s="78"/>
      <c r="L37" s="51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x14ac:dyDescent="0.2">
      <c r="A38" s="12"/>
      <c r="D38" s="39"/>
      <c r="E38" s="69"/>
      <c r="F38" s="69"/>
      <c r="G38" s="69"/>
      <c r="H38" s="51"/>
      <c r="I38" s="91"/>
      <c r="J38" s="91"/>
      <c r="K38" s="78"/>
      <c r="L38" s="51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s="86" customFormat="1" ht="12.75" x14ac:dyDescent="0.2">
      <c r="A39" s="85" t="s">
        <v>29</v>
      </c>
      <c r="D39" s="87"/>
      <c r="E39" s="88"/>
      <c r="F39" s="88"/>
      <c r="G39" s="88"/>
      <c r="H39" s="87"/>
      <c r="I39" s="87"/>
      <c r="J39" s="87"/>
      <c r="K39" s="87"/>
      <c r="L39" s="87"/>
      <c r="M39" s="89"/>
      <c r="N39" s="89"/>
      <c r="O39" s="89"/>
      <c r="P39" s="89"/>
      <c r="Q39" s="89"/>
      <c r="R39" s="89"/>
      <c r="S39" s="89"/>
      <c r="T39" s="89"/>
      <c r="U39" s="89"/>
      <c r="V39" s="89"/>
    </row>
    <row r="40" spans="1:22" s="2" customFormat="1" x14ac:dyDescent="0.2">
      <c r="A40" s="30"/>
      <c r="B40" s="30"/>
      <c r="C40" s="30"/>
      <c r="D40" s="30"/>
      <c r="E40" s="69"/>
      <c r="F40" s="69"/>
      <c r="G40" s="69"/>
      <c r="H40" s="51"/>
      <c r="I40" s="91"/>
      <c r="J40" s="91"/>
      <c r="K40" s="78"/>
      <c r="L40" s="51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s="2" customFormat="1" ht="18.75" customHeight="1" x14ac:dyDescent="0.2">
      <c r="A41" s="102" t="s">
        <v>9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ht="11.25" customHeight="1" x14ac:dyDescent="0.2">
      <c r="A42" s="28"/>
      <c r="B42" s="28"/>
      <c r="C42" s="28"/>
      <c r="D42" s="28"/>
      <c r="E42" s="70"/>
      <c r="F42" s="70"/>
      <c r="G42" s="70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ht="45.75" customHeight="1" x14ac:dyDescent="0.2">
      <c r="A43" s="34" t="s">
        <v>10</v>
      </c>
      <c r="B43" s="35" t="s">
        <v>11</v>
      </c>
      <c r="C43" s="103" t="s">
        <v>12</v>
      </c>
      <c r="D43" s="103"/>
      <c r="E43" s="103"/>
      <c r="F43" s="117" t="s">
        <v>13</v>
      </c>
      <c r="G43" s="117"/>
      <c r="H43" s="6"/>
      <c r="I43" s="6"/>
      <c r="J43" s="6"/>
      <c r="K43" s="6"/>
      <c r="L43" s="5"/>
      <c r="M43" s="26"/>
      <c r="N43" s="27"/>
      <c r="O43" s="26"/>
      <c r="P43" s="26"/>
      <c r="Q43" s="26"/>
      <c r="R43" s="22"/>
      <c r="S43" s="22"/>
    </row>
    <row r="44" spans="1:22" ht="29.25" customHeight="1" x14ac:dyDescent="0.2">
      <c r="A44" s="130">
        <v>1</v>
      </c>
      <c r="B44" s="131" t="str">
        <f>B34</f>
        <v>ТОО "INKAR"</v>
      </c>
      <c r="C44" s="114" t="s">
        <v>55</v>
      </c>
      <c r="D44" s="115"/>
      <c r="E44" s="116"/>
      <c r="F44" s="132">
        <f>N27</f>
        <v>50000</v>
      </c>
      <c r="G44" s="133"/>
      <c r="H44" s="134"/>
      <c r="I44" s="134"/>
      <c r="J44" s="134"/>
      <c r="K44" s="134"/>
      <c r="L44" s="5"/>
      <c r="M44" s="26"/>
      <c r="N44" s="26"/>
      <c r="O44" s="26"/>
      <c r="P44" s="26"/>
      <c r="Q44" s="26"/>
      <c r="R44" s="22"/>
      <c r="S44" s="22"/>
    </row>
    <row r="45" spans="1:22" ht="27.75" customHeight="1" x14ac:dyDescent="0.2">
      <c r="A45" s="36">
        <v>2</v>
      </c>
      <c r="B45" s="74" t="str">
        <f>B35</f>
        <v>ТОО "Алауфарма"</v>
      </c>
      <c r="C45" s="114" t="s">
        <v>54</v>
      </c>
      <c r="D45" s="115"/>
      <c r="E45" s="116"/>
      <c r="F45" s="132">
        <f>N25+N26</f>
        <v>541540</v>
      </c>
      <c r="G45" s="133"/>
      <c r="L45" s="26"/>
      <c r="M45" s="26"/>
      <c r="N45" s="26"/>
      <c r="O45" s="26"/>
      <c r="P45" s="26"/>
      <c r="Q45" s="26"/>
      <c r="R45" s="22"/>
      <c r="S45" s="22"/>
    </row>
    <row r="46" spans="1:22" x14ac:dyDescent="0.2">
      <c r="A46" s="59"/>
      <c r="B46" s="25"/>
      <c r="C46" s="60"/>
      <c r="D46" s="60"/>
      <c r="E46" s="73"/>
      <c r="F46" s="112"/>
      <c r="G46" s="112"/>
      <c r="L46" s="26"/>
      <c r="M46" s="26"/>
      <c r="N46" s="27"/>
      <c r="O46" s="26"/>
      <c r="P46" s="26"/>
      <c r="Q46" s="26"/>
      <c r="R46" s="22"/>
      <c r="S46" s="22"/>
    </row>
    <row r="47" spans="1:22" ht="12.75" x14ac:dyDescent="0.2">
      <c r="A47" s="62"/>
      <c r="B47" s="25"/>
      <c r="C47" s="60"/>
      <c r="D47" s="60"/>
      <c r="E47" s="73"/>
      <c r="F47" s="71"/>
      <c r="G47" s="71"/>
      <c r="L47" s="26"/>
      <c r="M47" s="26"/>
      <c r="N47" s="27"/>
      <c r="O47" s="26"/>
      <c r="P47" s="26"/>
      <c r="Q47" s="26"/>
      <c r="R47" s="22"/>
      <c r="S47" s="22"/>
    </row>
    <row r="48" spans="1:22" x14ac:dyDescent="0.2">
      <c r="A48" s="23"/>
      <c r="B48" s="23"/>
      <c r="C48" s="23"/>
      <c r="D48" s="94"/>
      <c r="E48" s="94"/>
      <c r="F48" s="95"/>
      <c r="G48" s="95"/>
      <c r="H48" s="95"/>
      <c r="I48" s="95"/>
      <c r="J48" s="95"/>
      <c r="K48" s="95"/>
      <c r="L48" s="53"/>
      <c r="M48" s="26"/>
      <c r="N48" s="26"/>
      <c r="O48" s="26"/>
      <c r="P48" s="27"/>
      <c r="Q48" s="26"/>
      <c r="R48" s="26"/>
      <c r="S48" s="26"/>
      <c r="T48" s="22"/>
      <c r="U48" s="22"/>
      <c r="V48" s="22"/>
    </row>
    <row r="49" spans="1:22" s="44" customFormat="1" ht="15.75" x14ac:dyDescent="0.25">
      <c r="A49" s="113" t="s">
        <v>56</v>
      </c>
      <c r="B49" s="113"/>
      <c r="C49" s="113"/>
      <c r="D49" s="113"/>
      <c r="E49" s="113"/>
      <c r="F49" s="113"/>
      <c r="G49" s="113"/>
      <c r="H49" s="43"/>
      <c r="I49" s="43"/>
      <c r="J49" s="43"/>
      <c r="K49" s="43"/>
      <c r="L49" s="45"/>
      <c r="M49" s="46"/>
      <c r="N49" s="46"/>
      <c r="O49" s="46"/>
      <c r="P49" s="47"/>
      <c r="Q49" s="46"/>
      <c r="R49" s="46"/>
      <c r="S49" s="46"/>
      <c r="T49" s="43"/>
      <c r="U49" s="43"/>
      <c r="V49" s="43"/>
    </row>
    <row r="50" spans="1:22" s="44" customFormat="1" ht="15.75" x14ac:dyDescent="0.25">
      <c r="A50" s="61"/>
      <c r="B50" s="61"/>
      <c r="C50" s="61"/>
      <c r="D50" s="61"/>
      <c r="E50" s="72"/>
      <c r="F50" s="72"/>
      <c r="G50" s="72"/>
      <c r="L50" s="48"/>
      <c r="M50" s="48"/>
      <c r="N50" s="48"/>
      <c r="O50" s="49"/>
      <c r="P50" s="48"/>
      <c r="Q50" s="48"/>
      <c r="R50" s="48"/>
    </row>
    <row r="51" spans="1:22" ht="12.75" x14ac:dyDescent="0.2">
      <c r="A51" s="113" t="s">
        <v>24</v>
      </c>
      <c r="B51" s="113"/>
      <c r="C51" s="113"/>
      <c r="D51" s="113"/>
      <c r="E51" s="113"/>
      <c r="F51" s="113"/>
      <c r="G51" s="113"/>
    </row>
    <row r="52" spans="1:22" ht="12.75" x14ac:dyDescent="0.2">
      <c r="A52" s="61"/>
      <c r="B52" s="61"/>
      <c r="C52" s="61"/>
      <c r="D52" s="61"/>
      <c r="E52" s="72"/>
      <c r="F52" s="72"/>
      <c r="G52" s="72"/>
    </row>
    <row r="53" spans="1:22" ht="12.75" x14ac:dyDescent="0.2">
      <c r="A53" s="61"/>
      <c r="B53" s="61"/>
      <c r="C53" s="61"/>
      <c r="D53" s="61"/>
      <c r="E53" s="72"/>
      <c r="F53" s="72"/>
      <c r="G53" s="72"/>
    </row>
    <row r="54" spans="1:22" ht="12.75" x14ac:dyDescent="0.2">
      <c r="A54" s="113" t="s">
        <v>33</v>
      </c>
      <c r="B54" s="113"/>
      <c r="C54" s="113"/>
      <c r="D54" s="113"/>
      <c r="E54" s="113"/>
      <c r="F54" s="113"/>
      <c r="G54" s="113"/>
    </row>
    <row r="55" spans="1:22" ht="12.75" x14ac:dyDescent="0.2">
      <c r="A55" s="61"/>
      <c r="B55" s="61"/>
      <c r="C55" s="61"/>
      <c r="D55" s="61"/>
      <c r="E55" s="72"/>
      <c r="F55" s="72"/>
      <c r="G55" s="72"/>
    </row>
  </sheetData>
  <mergeCells count="36">
    <mergeCell ref="F46:G46"/>
    <mergeCell ref="A54:G54"/>
    <mergeCell ref="N22:N24"/>
    <mergeCell ref="A49:G49"/>
    <mergeCell ref="A51:G51"/>
    <mergeCell ref="C45:E45"/>
    <mergeCell ref="F45:G45"/>
    <mergeCell ref="F43:G43"/>
    <mergeCell ref="C44:E44"/>
    <mergeCell ref="F44:G44"/>
    <mergeCell ref="A12:G12"/>
    <mergeCell ref="A7:D7"/>
    <mergeCell ref="A2:K2"/>
    <mergeCell ref="A3:K3"/>
    <mergeCell ref="A4:D4"/>
    <mergeCell ref="A5:C5"/>
    <mergeCell ref="A6:L6"/>
    <mergeCell ref="A8:D8"/>
    <mergeCell ref="A9:K9"/>
    <mergeCell ref="A10:M10"/>
    <mergeCell ref="T10:V10"/>
    <mergeCell ref="D48:E48"/>
    <mergeCell ref="F48:K48"/>
    <mergeCell ref="A29:L29"/>
    <mergeCell ref="L22:L24"/>
    <mergeCell ref="E23:E24"/>
    <mergeCell ref="F23:F24"/>
    <mergeCell ref="G23:G24"/>
    <mergeCell ref="A22:A24"/>
    <mergeCell ref="B22:B24"/>
    <mergeCell ref="C22:C24"/>
    <mergeCell ref="D22:D24"/>
    <mergeCell ref="E22:G22"/>
    <mergeCell ref="A41:L41"/>
    <mergeCell ref="C43:E43"/>
    <mergeCell ref="A14:L14"/>
  </mergeCells>
  <pageMargins left="0.11811023622047245" right="0" top="3.937007874015748E-2" bottom="0.19685039370078741" header="0.11811023622047245" footer="0.15748031496062992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123</cp:lastModifiedBy>
  <cp:lastPrinted>2021-10-13T10:34:50Z</cp:lastPrinted>
  <dcterms:created xsi:type="dcterms:W3CDTF">2017-08-07T04:16:40Z</dcterms:created>
  <dcterms:modified xsi:type="dcterms:W3CDTF">2021-10-13T11:38:02Z</dcterms:modified>
</cp:coreProperties>
</file>