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ГЗ-2021\1729\ЗЦП 34 реагент для новых анализатора\"/>
    </mc:Choice>
  </mc:AlternateContent>
  <bookViews>
    <workbookView xWindow="0" yWindow="0" windowWidth="19905" windowHeight="7290"/>
  </bookViews>
  <sheets>
    <sheet name="Протокол итогов ЗЦП" sheetId="1" r:id="rId1"/>
  </sheets>
  <externalReferences>
    <externalReference r:id="rId2"/>
  </externalReferences>
  <definedNames>
    <definedName name="_xlnm._FilterDatabase" localSheetId="0" hidden="1">'Протокол итогов ЗЦП'!$A$19:$Q$21</definedName>
    <definedName name="_xlnm.Print_Area" localSheetId="0">'Протокол итогов ЗЦП'!$A$1:$K$52</definedName>
  </definedNames>
  <calcPr calcId="162913"/>
</workbook>
</file>

<file path=xl/calcChain.xml><?xml version="1.0" encoding="utf-8"?>
<calcChain xmlns="http://schemas.openxmlformats.org/spreadsheetml/2006/main">
  <c r="I23" i="1" l="1"/>
  <c r="K23" i="1" s="1"/>
  <c r="I24" i="1"/>
  <c r="I25" i="1"/>
  <c r="K25" i="1" s="1"/>
  <c r="I26" i="1"/>
  <c r="I22" i="1"/>
  <c r="A22" i="1"/>
  <c r="A23" i="1"/>
  <c r="A24" i="1"/>
  <c r="A25" i="1"/>
  <c r="A26" i="1"/>
  <c r="K24" i="1" l="1"/>
  <c r="L24" i="1" s="1"/>
  <c r="L23" i="1"/>
  <c r="K26" i="1"/>
  <c r="L26" i="1" s="1"/>
  <c r="K22" i="1"/>
  <c r="L22" i="1" s="1"/>
  <c r="L25" i="1"/>
  <c r="G27" i="1"/>
  <c r="B32" i="1" l="1"/>
  <c r="B41" i="1" s="1"/>
  <c r="K27" i="1" l="1"/>
  <c r="F41" i="1" s="1"/>
  <c r="F42" i="1" l="1"/>
  <c r="L27" i="1"/>
  <c r="H20" i="1" l="1"/>
</calcChain>
</file>

<file path=xl/sharedStrings.xml><?xml version="1.0" encoding="utf-8"?>
<sst xmlns="http://schemas.openxmlformats.org/spreadsheetml/2006/main" count="61" uniqueCount="49">
  <si>
    <t>№</t>
  </si>
  <si>
    <t>Наименование</t>
  </si>
  <si>
    <t>Техническая спецификация</t>
  </si>
  <si>
    <t>Ед.изм</t>
  </si>
  <si>
    <t>Потенциальные поставщики представившие ценовые предложения.</t>
  </si>
  <si>
    <t>Итоги  (победитель)</t>
  </si>
  <si>
    <t>Количество</t>
  </si>
  <si>
    <t>Цена за единицу</t>
  </si>
  <si>
    <t>Сумма</t>
  </si>
  <si>
    <t>Наименование и местонахождение потенциального поставщика, с которым будет заключен договор и общая сумма 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</si>
  <si>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</si>
  <si>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</si>
  <si>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</si>
  <si>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Общая сумма, в тенге</t>
  </si>
  <si>
    <t>Потенциальные поставщики представившие ценовые предложения</t>
  </si>
  <si>
    <t>Дата и время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</si>
  <si>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</t>
  </si>
  <si>
    <t>Краткое описание заукпаемых товаров и сопоставления ценовых предложений:</t>
  </si>
  <si>
    <t>Соответствует требованиям запроса ценовых предложений</t>
  </si>
  <si>
    <t>Содержания конвертов на соответствия к квалификационным требованиям</t>
  </si>
  <si>
    <t>Заключение касательно документов по закупу :</t>
  </si>
  <si>
    <r>
      <t xml:space="preserve">Наименование заказчика (организатор) закупок – </t>
    </r>
    <r>
      <rPr>
        <b/>
        <sz val="9"/>
        <color theme="1"/>
        <rFont val="Times New Roman"/>
        <family val="1"/>
        <charset val="204"/>
      </rPr>
      <t>РКП на ПХВ «Республиканский клинический госпиталь для инвалидов Отечественной войны» МЗ РК .</t>
    </r>
  </si>
  <si>
    <r>
      <t>Адрес заказчика (организатора) закупок:</t>
    </r>
    <r>
      <rPr>
        <b/>
        <sz val="9"/>
        <color theme="1"/>
        <rFont val="Times New Roman"/>
        <family val="1"/>
        <charset val="204"/>
      </rPr>
      <t>г.Алматы, ул.Ә.Кекілбайұлы 129А, кабинет государственных закупок</t>
    </r>
  </si>
  <si>
    <t xml:space="preserve">РКП на ПХВ «Республиканский клинический госпиталь для инвалидов Отечественной войны» МЗ РК </t>
  </si>
  <si>
    <t xml:space="preserve">Заведующая аптекой ______________________________Кимадиева Г.К. </t>
  </si>
  <si>
    <t xml:space="preserve">Цена </t>
  </si>
  <si>
    <t>Протокол №</t>
  </si>
  <si>
    <t>Наименование закупки: Закуп  лекарственных средств и медицинских изделий, фармацевтических услуг</t>
  </si>
  <si>
    <t>ЭКОНОМИЯ</t>
  </si>
  <si>
    <t xml:space="preserve">   2. Закуп  не состоялся по следующим лотам:НЕТ</t>
  </si>
  <si>
    <t xml:space="preserve">ТОО  «Глобал Медикал» </t>
  </si>
  <si>
    <t>г. Алматы, ул. Брусиловского дом 163, кв.581</t>
  </si>
  <si>
    <t>№ закупки:34</t>
  </si>
  <si>
    <r>
      <t>Дата начала приема заявок :</t>
    </r>
    <r>
      <rPr>
        <b/>
        <sz val="9"/>
        <color theme="1"/>
        <rFont val="Times New Roman"/>
        <family val="1"/>
        <charset val="204"/>
      </rPr>
      <t xml:space="preserve"> 01.11</t>
    </r>
    <r>
      <rPr>
        <b/>
        <sz val="9"/>
        <rFont val="Times New Roman"/>
        <family val="1"/>
        <charset val="204"/>
      </rPr>
      <t xml:space="preserve">.2021 г. с 10:00 ч       </t>
    </r>
    <r>
      <rPr>
        <b/>
        <sz val="9"/>
        <color rgb="FFFF0000"/>
        <rFont val="Times New Roman"/>
        <family val="1"/>
        <charset val="204"/>
      </rPr>
      <t xml:space="preserve"> </t>
    </r>
  </si>
  <si>
    <r>
      <t>Дата  протокола: 08.</t>
    </r>
    <r>
      <rPr>
        <b/>
        <sz val="9"/>
        <rFont val="Times New Roman"/>
        <family val="1"/>
        <charset val="204"/>
      </rPr>
      <t xml:space="preserve"> 11. 2021 г, время: 11 часов 00 минут</t>
    </r>
  </si>
  <si>
    <r>
      <t>Дата окончания приема заявок:</t>
    </r>
    <r>
      <rPr>
        <b/>
        <sz val="9"/>
        <rFont val="Times New Roman"/>
        <family val="1"/>
        <charset val="204"/>
      </rPr>
      <t xml:space="preserve"> 08.11.2021 г, до 11:00 ч</t>
    </r>
  </si>
  <si>
    <t>В соответствии с Главой 9 Постановления Правительства РК № 375 от 04 июня 2021 года  "Об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услуг" провели закупки, способом запроса ценовых предложений.</t>
  </si>
  <si>
    <t xml:space="preserve">                                                                        об итогах  закупок  Закуп  лекарственных средств и медицинских изделий, фармацевтических услуг  способом «Запроса ценовых предложений», согласно Постановления Правительства Республики Казахстан от 04  июня 2021 года № 375</t>
  </si>
  <si>
    <t xml:space="preserve">        04.11.2021г,    14 :30 мин</t>
  </si>
  <si>
    <t>Дилюент M-52 (20л/кан) арт.:105-004045-00 Mindray</t>
  </si>
  <si>
    <t>набор</t>
  </si>
  <si>
    <t>Реагент лизирующий M-52DIFF (500мл) арт.:105-003724-00 Mindray</t>
  </si>
  <si>
    <t>Реагент лизирующий М-52LH (100мл/бут) арт. 105-004307-00</t>
  </si>
  <si>
    <t>Реагент лизирующий М-52LH (100мл/бут) арт. 105-004307-01</t>
  </si>
  <si>
    <t>Чистящий раствор М-30Р (17мл), арт. А12-000046- Mindray</t>
  </si>
  <si>
    <t>Кровь контрольная B55, 3*3,5ml (L, N, H), арт: 105-000134-00, Mindray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</si>
  <si>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 ТОО  «Глобал Медикал».</t>
  </si>
  <si>
    <t>Специалист  по государственным закупкам__________________________Джандаулетова А.Ш.</t>
  </si>
  <si>
    <t>Заместителя директора по клинической деятельности _______________Алтынбеков А.П.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</si>
</sst>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₸_-;\-* #,##0.00\ _₸_-;_-* &quot;-&quot;??\ _₸_-;_-@_-"/>
    <numFmt numFmtId="165" formatCode="0_);\(0\)"/>
    <numFmt numFmtId="166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5" fillId="0" borderId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0" borderId="0"/>
    <xf numFmtId="0" fontId="17" fillId="0" borderId="0"/>
    <xf numFmtId="0" fontId="17" fillId="0" borderId="0"/>
    <xf numFmtId="166" fontId="20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9" fillId="0" borderId="0" xfId="0" applyFont="1" applyFill="1" applyAlignment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164" fontId="1" fillId="0" borderId="0" xfId="6" applyFont="1" applyFill="1"/>
    <xf numFmtId="164" fontId="3" fillId="0" borderId="0" xfId="6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164" fontId="3" fillId="0" borderId="3" xfId="6" applyFont="1" applyFill="1" applyBorder="1" applyAlignment="1">
      <alignment horizontal="center"/>
    </xf>
    <xf numFmtId="164" fontId="3" fillId="0" borderId="3" xfId="6" applyNumberFormat="1" applyFont="1" applyFill="1" applyBorder="1" applyAlignment="1">
      <alignment horizontal="center" vertical="center" wrapText="1"/>
    </xf>
    <xf numFmtId="164" fontId="4" fillId="0" borderId="3" xfId="6" applyFont="1" applyFill="1" applyBorder="1" applyAlignment="1">
      <alignment horizontal="right" wrapText="1"/>
    </xf>
    <xf numFmtId="0" fontId="14" fillId="0" borderId="0" xfId="0" applyFont="1" applyFill="1" applyBorder="1"/>
    <xf numFmtId="0" fontId="14" fillId="0" borderId="0" xfId="0" applyFont="1" applyFill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5" fillId="0" borderId="3" xfId="1" applyFont="1" applyBorder="1" applyAlignment="1">
      <alignment horizontal="center" vertical="top" wrapText="1"/>
    </xf>
    <xf numFmtId="0" fontId="15" fillId="0" borderId="3" xfId="1" applyFont="1" applyBorder="1" applyAlignment="1">
      <alignment vertical="top" wrapText="1"/>
    </xf>
    <xf numFmtId="0" fontId="15" fillId="0" borderId="3" xfId="3" applyFont="1" applyBorder="1" applyAlignment="1">
      <alignment horizontal="center" wrapText="1"/>
    </xf>
    <xf numFmtId="0" fontId="16" fillId="2" borderId="3" xfId="1" applyFont="1" applyFill="1" applyBorder="1" applyAlignment="1">
      <alignment vertical="center" wrapText="1"/>
    </xf>
    <xf numFmtId="0" fontId="15" fillId="3" borderId="3" xfId="8" applyNumberFormat="1" applyFont="1" applyFill="1" applyBorder="1" applyAlignment="1">
      <alignment vertical="top" wrapText="1"/>
    </xf>
    <xf numFmtId="0" fontId="16" fillId="2" borderId="3" xfId="9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3" xfId="6" applyFont="1" applyFill="1" applyBorder="1" applyAlignment="1">
      <alignment horizontal="center"/>
    </xf>
    <xf numFmtId="164" fontId="1" fillId="0" borderId="3" xfId="6" applyFont="1" applyFill="1" applyBorder="1" applyAlignment="1">
      <alignment wrapText="1"/>
    </xf>
    <xf numFmtId="164" fontId="1" fillId="0" borderId="3" xfId="6" applyFont="1" applyFill="1" applyBorder="1" applyAlignment="1">
      <alignment horizontal="center" wrapText="1"/>
    </xf>
    <xf numFmtId="164" fontId="1" fillId="0" borderId="3" xfId="6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9" fillId="0" borderId="0" xfId="0" applyFont="1" applyFill="1"/>
    <xf numFmtId="0" fontId="18" fillId="0" borderId="0" xfId="0" applyFont="1"/>
    <xf numFmtId="0" fontId="7" fillId="0" borderId="0" xfId="0" applyFont="1" applyFill="1" applyAlignment="1">
      <alignment wrapText="1"/>
    </xf>
    <xf numFmtId="164" fontId="15" fillId="2" borderId="3" xfId="6" applyFont="1" applyFill="1" applyBorder="1" applyAlignment="1">
      <alignment horizontal="center" vertical="center" wrapText="1"/>
    </xf>
    <xf numFmtId="164" fontId="4" fillId="0" borderId="3" xfId="6" applyFont="1" applyFill="1" applyBorder="1" applyAlignment="1">
      <alignment horizontal="center" wrapText="1"/>
    </xf>
    <xf numFmtId="164" fontId="7" fillId="0" borderId="0" xfId="6" applyFont="1" applyFill="1" applyAlignment="1">
      <alignment horizontal="center" vertical="center" wrapText="1"/>
    </xf>
    <xf numFmtId="164" fontId="1" fillId="0" borderId="0" xfId="6" applyFont="1" applyFill="1" applyAlignment="1">
      <alignment horizontal="center"/>
    </xf>
    <xf numFmtId="164" fontId="1" fillId="0" borderId="0" xfId="6" applyFont="1" applyFill="1" applyAlignment="1">
      <alignment horizontal="center" wrapText="1"/>
    </xf>
    <xf numFmtId="164" fontId="15" fillId="0" borderId="3" xfId="6" applyFont="1" applyBorder="1" applyAlignment="1">
      <alignment horizontal="center" vertical="center"/>
    </xf>
    <xf numFmtId="164" fontId="1" fillId="0" borderId="0" xfId="6" applyFont="1" applyFill="1" applyAlignment="1">
      <alignment horizontal="center" vertical="center" wrapText="1"/>
    </xf>
    <xf numFmtId="164" fontId="4" fillId="0" borderId="0" xfId="6" applyFont="1" applyFill="1" applyAlignment="1">
      <alignment horizontal="center" vertical="center" wrapText="1"/>
    </xf>
    <xf numFmtId="164" fontId="4" fillId="0" borderId="0" xfId="6" applyFont="1" applyFill="1" applyBorder="1" applyAlignment="1">
      <alignment horizontal="center"/>
    </xf>
    <xf numFmtId="164" fontId="19" fillId="0" borderId="0" xfId="6" applyFont="1" applyFill="1" applyAlignment="1">
      <alignment horizontal="center"/>
    </xf>
    <xf numFmtId="164" fontId="1" fillId="0" borderId="0" xfId="6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164" fontId="10" fillId="0" borderId="0" xfId="6" applyFont="1" applyFill="1" applyBorder="1"/>
    <xf numFmtId="166" fontId="1" fillId="0" borderId="0" xfId="0" applyNumberFormat="1" applyFont="1" applyFill="1" applyBorder="1" applyAlignment="1">
      <alignment horizontal="center" vertical="center" wrapText="1"/>
    </xf>
    <xf numFmtId="164" fontId="4" fillId="0" borderId="3" xfId="6" applyFont="1" applyFill="1" applyBorder="1"/>
    <xf numFmtId="164" fontId="4" fillId="0" borderId="3" xfId="6" applyFont="1" applyFill="1" applyBorder="1" applyAlignment="1">
      <alignment vertical="center" wrapText="1"/>
    </xf>
    <xf numFmtId="0" fontId="18" fillId="4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left" vertical="center" wrapText="1"/>
    </xf>
    <xf numFmtId="164" fontId="1" fillId="4" borderId="0" xfId="6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1" fillId="0" borderId="3" xfId="6" applyFont="1" applyFill="1" applyBorder="1" applyAlignment="1">
      <alignment horizontal="center" vertical="center"/>
    </xf>
    <xf numFmtId="164" fontId="1" fillId="0" borderId="3" xfId="6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164" fontId="4" fillId="0" borderId="6" xfId="6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164" fontId="4" fillId="0" borderId="4" xfId="6" applyFont="1" applyFill="1" applyBorder="1" applyAlignment="1">
      <alignment horizontal="center" vertical="center"/>
    </xf>
    <xf numFmtId="164" fontId="4" fillId="0" borderId="2" xfId="6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</cellXfs>
  <cellStyles count="11">
    <cellStyle name="Excel Built-in Normal" xfId="7"/>
    <cellStyle name="Обычный" xfId="0" builtinId="0"/>
    <cellStyle name="Обычный 2" xfId="1"/>
    <cellStyle name="Обычный 3" xfId="2"/>
    <cellStyle name="Обычный 4" xfId="3"/>
    <cellStyle name="Обычный_ГОБМП" xfId="8"/>
    <cellStyle name="Обычный_Лист1" xfId="9"/>
    <cellStyle name="Финансовый" xfId="6" builtinId="3"/>
    <cellStyle name="Финансовый 2" xfId="4"/>
    <cellStyle name="Финансовый 2 3" xfId="10"/>
    <cellStyle name="Финансовый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9524</xdr:colOff>
      <xdr:row>57</xdr:row>
      <xdr:rowOff>18508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esktop/&#1043;&#1047;-2021/1729/&#1047;&#1062;&#1055;%2028%20&#1056;&#1077;&#1072;&#1075;&#1077;&#1085;&#1090;&#1099;%20-%20&#1050;&#1042;&#1048;/&#1055;&#1088;&#1080;&#1083;&#1086;&#1078;&#1077;&#1085;&#1080;&#1077;%201%20&#1047;&#1062;&#1055;-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к ЗЦП"/>
    </sheetNames>
    <sheetDataSet>
      <sheetData sheetId="0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S51"/>
  <sheetViews>
    <sheetView tabSelected="1" view="pageBreakPreview" topLeftCell="A18" zoomScaleNormal="40" zoomScaleSheetLayoutView="100" workbookViewId="0">
      <selection activeCell="C18" sqref="C18"/>
    </sheetView>
  </sheetViews>
  <sheetFormatPr defaultRowHeight="12" x14ac:dyDescent="0.2"/>
  <cols>
    <col min="1" max="1" width="4.28515625" style="1" customWidth="1"/>
    <col min="2" max="2" width="21.28515625" style="1" customWidth="1"/>
    <col min="3" max="3" width="28.140625" style="1" customWidth="1"/>
    <col min="4" max="4" width="5.7109375" style="1" customWidth="1"/>
    <col min="5" max="5" width="10.7109375" style="73" customWidth="1"/>
    <col min="6" max="6" width="10.85546875" style="73" customWidth="1"/>
    <col min="7" max="7" width="12.7109375" style="73" bestFit="1" customWidth="1"/>
    <col min="8" max="8" width="17" style="1" customWidth="1"/>
    <col min="9" max="9" width="11.28515625" style="4" bestFit="1" customWidth="1"/>
    <col min="10" max="10" width="0.140625" style="5" customWidth="1"/>
    <col min="11" max="11" width="12.7109375" style="5" bestFit="1" customWidth="1"/>
    <col min="12" max="12" width="14.140625" style="5" customWidth="1"/>
    <col min="13" max="13" width="14.140625" style="14" customWidth="1"/>
    <col min="14" max="15" width="14.140625" style="5" customWidth="1"/>
    <col min="16" max="16" width="16.5703125" style="5" customWidth="1"/>
    <col min="17" max="17" width="14.42578125" style="1" customWidth="1"/>
    <col min="18" max="18" width="14.7109375" style="1" customWidth="1"/>
    <col min="19" max="19" width="15.42578125" style="1" customWidth="1"/>
    <col min="20" max="16384" width="9.140625" style="1"/>
  </cols>
  <sheetData>
    <row r="2" spans="1:19" x14ac:dyDescent="0.2">
      <c r="A2" s="108" t="s">
        <v>26</v>
      </c>
      <c r="B2" s="108"/>
      <c r="C2" s="108"/>
      <c r="D2" s="108"/>
      <c r="E2" s="108"/>
      <c r="F2" s="108"/>
      <c r="G2" s="108"/>
      <c r="H2" s="108"/>
      <c r="I2" s="7"/>
      <c r="J2" s="7"/>
      <c r="K2" s="7"/>
      <c r="L2" s="7"/>
      <c r="M2" s="8"/>
      <c r="N2" s="8"/>
      <c r="O2" s="8"/>
      <c r="P2" s="8"/>
      <c r="Q2" s="8"/>
      <c r="R2" s="8"/>
      <c r="S2" s="8"/>
    </row>
    <row r="3" spans="1:19" ht="45" customHeight="1" x14ac:dyDescent="0.2">
      <c r="A3" s="109" t="s">
        <v>37</v>
      </c>
      <c r="B3" s="109"/>
      <c r="C3" s="109"/>
      <c r="D3" s="109"/>
      <c r="E3" s="109"/>
      <c r="F3" s="109"/>
      <c r="G3" s="109"/>
      <c r="H3" s="10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32" customFormat="1" ht="18" customHeight="1" x14ac:dyDescent="0.2">
      <c r="A4" s="110" t="s">
        <v>34</v>
      </c>
      <c r="B4" s="110"/>
      <c r="C4" s="110"/>
      <c r="D4" s="110"/>
      <c r="E4" s="72"/>
      <c r="F4" s="72"/>
      <c r="G4" s="72"/>
      <c r="H4" s="10"/>
      <c r="I4" s="10"/>
      <c r="J4" s="69"/>
      <c r="K4" s="9"/>
      <c r="L4" s="11"/>
      <c r="M4" s="11"/>
    </row>
    <row r="5" spans="1:19" ht="15" customHeight="1" x14ac:dyDescent="0.2">
      <c r="A5" s="111" t="s">
        <v>32</v>
      </c>
      <c r="B5" s="111"/>
      <c r="C5" s="111"/>
      <c r="D5" s="13"/>
    </row>
    <row r="6" spans="1:19" ht="15" customHeight="1" x14ac:dyDescent="0.2">
      <c r="A6" s="112" t="s">
        <v>27</v>
      </c>
      <c r="B6" s="112"/>
      <c r="C6" s="112"/>
      <c r="D6" s="112"/>
      <c r="E6" s="112"/>
      <c r="F6" s="112"/>
      <c r="G6" s="112"/>
      <c r="H6" s="112"/>
      <c r="I6" s="112"/>
      <c r="J6" s="15"/>
      <c r="K6" s="15"/>
      <c r="L6" s="15"/>
      <c r="M6" s="15"/>
      <c r="N6" s="15"/>
      <c r="O6" s="15"/>
      <c r="P6" s="15"/>
      <c r="Q6" s="15"/>
      <c r="R6" s="15"/>
    </row>
    <row r="7" spans="1:19" ht="15" customHeight="1" x14ac:dyDescent="0.2">
      <c r="A7" s="107" t="s">
        <v>33</v>
      </c>
      <c r="B7" s="107"/>
      <c r="C7" s="107"/>
      <c r="D7" s="107"/>
      <c r="E7" s="74"/>
      <c r="F7" s="74"/>
      <c r="G7" s="74"/>
      <c r="H7" s="83"/>
      <c r="I7" s="83"/>
      <c r="J7" s="84"/>
      <c r="K7" s="52"/>
      <c r="L7" s="17"/>
      <c r="M7" s="13"/>
      <c r="N7" s="17"/>
      <c r="O7" s="17"/>
      <c r="P7" s="17"/>
      <c r="Q7" s="16"/>
      <c r="R7" s="16"/>
    </row>
    <row r="8" spans="1:19" ht="15" customHeight="1" x14ac:dyDescent="0.2">
      <c r="A8" s="107" t="s">
        <v>35</v>
      </c>
      <c r="B8" s="107"/>
      <c r="C8" s="107"/>
      <c r="D8" s="107"/>
    </row>
    <row r="9" spans="1:19" ht="35.25" customHeight="1" x14ac:dyDescent="0.2">
      <c r="A9" s="107" t="s">
        <v>21</v>
      </c>
      <c r="B9" s="107"/>
      <c r="C9" s="107"/>
      <c r="D9" s="107"/>
      <c r="E9" s="107"/>
      <c r="F9" s="107"/>
      <c r="G9" s="107"/>
      <c r="H9" s="107"/>
    </row>
    <row r="10" spans="1:19" ht="15" customHeight="1" x14ac:dyDescent="0.2">
      <c r="A10" s="113" t="s">
        <v>22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50"/>
      <c r="L10" s="18"/>
      <c r="M10" s="19"/>
      <c r="N10" s="18"/>
      <c r="O10" s="18"/>
      <c r="Q10" s="94"/>
      <c r="R10" s="94"/>
      <c r="S10" s="94"/>
    </row>
    <row r="11" spans="1:19" x14ac:dyDescent="0.2">
      <c r="A11" s="3"/>
      <c r="B11" s="3"/>
    </row>
    <row r="12" spans="1:19" ht="45.75" customHeight="1" thickBot="1" x14ac:dyDescent="0.25">
      <c r="A12" s="106" t="s">
        <v>36</v>
      </c>
      <c r="B12" s="106"/>
      <c r="C12" s="106"/>
      <c r="D12" s="106"/>
      <c r="E12" s="106"/>
      <c r="F12" s="106"/>
      <c r="G12" s="106"/>
      <c r="H12" s="106"/>
      <c r="I12" s="106"/>
    </row>
    <row r="13" spans="1:19" x14ac:dyDescent="0.2">
      <c r="A13" s="3"/>
      <c r="B13" s="3"/>
    </row>
    <row r="14" spans="1:19" x14ac:dyDescent="0.2">
      <c r="A14" s="105" t="s">
        <v>16</v>
      </c>
      <c r="B14" s="105"/>
      <c r="C14" s="105"/>
      <c r="D14" s="105"/>
      <c r="E14" s="105"/>
      <c r="F14" s="105"/>
      <c r="G14" s="105"/>
      <c r="H14" s="105"/>
      <c r="I14" s="105"/>
    </row>
    <row r="15" spans="1:19" ht="48" x14ac:dyDescent="0.2">
      <c r="A15" s="20" t="s">
        <v>0</v>
      </c>
      <c r="B15" s="20" t="s">
        <v>14</v>
      </c>
      <c r="C15" s="20" t="s">
        <v>15</v>
      </c>
    </row>
    <row r="16" spans="1:19" ht="25.5" customHeight="1" x14ac:dyDescent="0.2">
      <c r="A16" s="20">
        <v>1</v>
      </c>
      <c r="B16" s="20" t="s">
        <v>30</v>
      </c>
      <c r="C16" s="20" t="s">
        <v>38</v>
      </c>
    </row>
    <row r="17" spans="1:19" x14ac:dyDescent="0.2">
      <c r="A17" s="21"/>
      <c r="B17" s="21"/>
      <c r="C17" s="21"/>
    </row>
    <row r="18" spans="1:19" x14ac:dyDescent="0.2">
      <c r="A18" s="3" t="s">
        <v>17</v>
      </c>
      <c r="B18" s="3"/>
    </row>
    <row r="19" spans="1:19" ht="45.75" customHeight="1" x14ac:dyDescent="0.2">
      <c r="A19" s="98" t="s">
        <v>0</v>
      </c>
      <c r="B19" s="98" t="s">
        <v>1</v>
      </c>
      <c r="C19" s="98" t="s">
        <v>2</v>
      </c>
      <c r="D19" s="101" t="s">
        <v>3</v>
      </c>
      <c r="E19" s="102" t="s">
        <v>23</v>
      </c>
      <c r="F19" s="102"/>
      <c r="G19" s="102"/>
      <c r="H19" s="82" t="s">
        <v>4</v>
      </c>
      <c r="I19" s="98" t="s">
        <v>5</v>
      </c>
      <c r="J19" s="22"/>
      <c r="K19" s="101" t="s">
        <v>8</v>
      </c>
      <c r="L19" s="23"/>
      <c r="M19" s="23"/>
      <c r="N19" s="23"/>
      <c r="O19" s="24"/>
      <c r="P19" s="6"/>
      <c r="Q19" s="22"/>
    </row>
    <row r="20" spans="1:19" ht="23.25" customHeight="1" x14ac:dyDescent="0.2">
      <c r="A20" s="98"/>
      <c r="B20" s="98"/>
      <c r="C20" s="98"/>
      <c r="D20" s="101"/>
      <c r="E20" s="99" t="s">
        <v>6</v>
      </c>
      <c r="F20" s="100" t="s">
        <v>7</v>
      </c>
      <c r="G20" s="100" t="s">
        <v>8</v>
      </c>
      <c r="H20" s="82" t="str">
        <f>B16</f>
        <v xml:space="preserve">ТОО  «Глобал Медикал» </v>
      </c>
      <c r="I20" s="98"/>
      <c r="J20" s="23"/>
      <c r="K20" s="101"/>
      <c r="L20" s="24"/>
      <c r="M20" s="22"/>
      <c r="N20" s="22"/>
      <c r="O20" s="1"/>
      <c r="P20" s="1"/>
    </row>
    <row r="21" spans="1:19" ht="21" customHeight="1" x14ac:dyDescent="0.2">
      <c r="A21" s="98"/>
      <c r="B21" s="98"/>
      <c r="C21" s="98"/>
      <c r="D21" s="101"/>
      <c r="E21" s="99"/>
      <c r="F21" s="100"/>
      <c r="G21" s="100"/>
      <c r="H21" s="60" t="s">
        <v>25</v>
      </c>
      <c r="I21" s="98"/>
      <c r="J21" s="23"/>
      <c r="K21" s="101"/>
      <c r="L21" s="24" t="s">
        <v>28</v>
      </c>
      <c r="M21" s="22"/>
      <c r="N21" s="22"/>
      <c r="O21" s="1"/>
      <c r="P21" s="1"/>
    </row>
    <row r="22" spans="1:19" ht="38.25" x14ac:dyDescent="0.2">
      <c r="A22" s="54">
        <f>'[1]Приложение 1 к ЗЦП'!A6</f>
        <v>1</v>
      </c>
      <c r="B22" s="55" t="s">
        <v>39</v>
      </c>
      <c r="C22" s="56" t="s">
        <v>39</v>
      </c>
      <c r="D22" s="57" t="s">
        <v>40</v>
      </c>
      <c r="E22" s="70">
        <v>2</v>
      </c>
      <c r="F22" s="70">
        <v>33000</v>
      </c>
      <c r="G22" s="75">
        <v>66000</v>
      </c>
      <c r="H22" s="41">
        <v>32900</v>
      </c>
      <c r="I22" s="41">
        <f>H22</f>
        <v>32900</v>
      </c>
      <c r="J22" s="23"/>
      <c r="K22" s="88">
        <f>E22*I22</f>
        <v>65800</v>
      </c>
      <c r="L22" s="86">
        <f>G22-K22</f>
        <v>200</v>
      </c>
      <c r="M22" s="22"/>
      <c r="N22" s="22"/>
      <c r="O22" s="1"/>
      <c r="P22" s="1"/>
    </row>
    <row r="23" spans="1:19" ht="51" x14ac:dyDescent="0.2">
      <c r="A23" s="54">
        <f>'[1]Приложение 1 к ЗЦП'!A7</f>
        <v>2</v>
      </c>
      <c r="B23" s="58" t="s">
        <v>41</v>
      </c>
      <c r="C23" s="56" t="s">
        <v>41</v>
      </c>
      <c r="D23" s="59" t="s">
        <v>40</v>
      </c>
      <c r="E23" s="70">
        <v>2</v>
      </c>
      <c r="F23" s="70">
        <v>41900</v>
      </c>
      <c r="G23" s="75">
        <v>83800</v>
      </c>
      <c r="H23" s="41">
        <v>41800</v>
      </c>
      <c r="I23" s="41">
        <f>H23</f>
        <v>41800</v>
      </c>
      <c r="J23" s="23"/>
      <c r="K23" s="88">
        <f>E23*I23</f>
        <v>83600</v>
      </c>
      <c r="L23" s="86">
        <f>G23-K23</f>
        <v>200</v>
      </c>
      <c r="M23" s="22"/>
      <c r="N23" s="22"/>
      <c r="O23" s="1"/>
      <c r="P23" s="1"/>
    </row>
    <row r="24" spans="1:19" ht="38.25" x14ac:dyDescent="0.2">
      <c r="A24" s="54">
        <f>'[1]Приложение 1 к ЗЦП'!A8</f>
        <v>3</v>
      </c>
      <c r="B24" s="55" t="s">
        <v>42</v>
      </c>
      <c r="C24" s="56" t="s">
        <v>43</v>
      </c>
      <c r="D24" s="57" t="s">
        <v>40</v>
      </c>
      <c r="E24" s="70">
        <v>2</v>
      </c>
      <c r="F24" s="70">
        <v>26900</v>
      </c>
      <c r="G24" s="75">
        <v>53800</v>
      </c>
      <c r="H24" s="41">
        <v>26800</v>
      </c>
      <c r="I24" s="41">
        <f>H24</f>
        <v>26800</v>
      </c>
      <c r="J24" s="23"/>
      <c r="K24" s="88">
        <f>E24*I24</f>
        <v>53600</v>
      </c>
      <c r="L24" s="86">
        <f>G24-K24</f>
        <v>200</v>
      </c>
      <c r="M24" s="22"/>
      <c r="N24" s="22"/>
      <c r="O24" s="1"/>
      <c r="P24" s="1"/>
    </row>
    <row r="25" spans="1:19" ht="38.25" x14ac:dyDescent="0.2">
      <c r="A25" s="54">
        <f>'[1]Приложение 1 к ЗЦП'!A9</f>
        <v>4</v>
      </c>
      <c r="B25" s="55" t="s">
        <v>44</v>
      </c>
      <c r="C25" s="56" t="s">
        <v>44</v>
      </c>
      <c r="D25" s="57" t="s">
        <v>40</v>
      </c>
      <c r="E25" s="70">
        <v>3</v>
      </c>
      <c r="F25" s="70">
        <v>2100</v>
      </c>
      <c r="G25" s="75">
        <v>6300</v>
      </c>
      <c r="H25" s="41">
        <v>2000</v>
      </c>
      <c r="I25" s="41">
        <f>H25</f>
        <v>2000</v>
      </c>
      <c r="J25" s="23"/>
      <c r="K25" s="88">
        <f>E25*I25</f>
        <v>6000</v>
      </c>
      <c r="L25" s="86">
        <f>G25-K25</f>
        <v>300</v>
      </c>
      <c r="M25" s="22"/>
      <c r="N25" s="22"/>
      <c r="O25" s="1"/>
      <c r="P25" s="1"/>
    </row>
    <row r="26" spans="1:19" ht="51" x14ac:dyDescent="0.2">
      <c r="A26" s="54">
        <f>'[1]Приложение 1 к ЗЦП'!A10</f>
        <v>5</v>
      </c>
      <c r="B26" s="58" t="s">
        <v>45</v>
      </c>
      <c r="C26" s="56" t="s">
        <v>45</v>
      </c>
      <c r="D26" s="59" t="s">
        <v>40</v>
      </c>
      <c r="E26" s="70">
        <v>2</v>
      </c>
      <c r="F26" s="70">
        <v>80000</v>
      </c>
      <c r="G26" s="75">
        <v>160000</v>
      </c>
      <c r="H26" s="41">
        <v>79900</v>
      </c>
      <c r="I26" s="41">
        <f>H26</f>
        <v>79900</v>
      </c>
      <c r="J26" s="23"/>
      <c r="K26" s="88">
        <f>E26*I26</f>
        <v>159800</v>
      </c>
      <c r="L26" s="86">
        <f>G26-K26</f>
        <v>200</v>
      </c>
      <c r="M26" s="22"/>
      <c r="N26" s="22"/>
      <c r="O26" s="1"/>
      <c r="P26" s="1"/>
    </row>
    <row r="27" spans="1:19" s="37" customFormat="1" ht="19.5" customHeight="1" x14ac:dyDescent="0.2">
      <c r="A27" s="61"/>
      <c r="B27" s="62"/>
      <c r="C27" s="62"/>
      <c r="D27" s="63"/>
      <c r="E27" s="40"/>
      <c r="F27" s="40"/>
      <c r="G27" s="71">
        <f>SUM(G22:G26)</f>
        <v>369900</v>
      </c>
      <c r="H27" s="42"/>
      <c r="I27" s="64"/>
      <c r="K27" s="87">
        <f>SUM(K22:K26)</f>
        <v>368800</v>
      </c>
      <c r="L27" s="85">
        <f>SUM(L22:L26)</f>
        <v>1100</v>
      </c>
      <c r="M27" s="38"/>
    </row>
    <row r="28" spans="1:19" s="2" customFormat="1" ht="33" customHeight="1" x14ac:dyDescent="0.2">
      <c r="A28" s="97" t="s">
        <v>46</v>
      </c>
      <c r="B28" s="97"/>
      <c r="C28" s="97"/>
      <c r="D28" s="97"/>
      <c r="E28" s="97"/>
      <c r="F28" s="97"/>
      <c r="G28" s="97"/>
      <c r="H28" s="97"/>
      <c r="I28" s="97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19" s="2" customFormat="1" ht="19.5" customHeight="1" x14ac:dyDescent="0.2">
      <c r="A29" s="29" t="s">
        <v>20</v>
      </c>
      <c r="B29" s="30"/>
      <c r="C29" s="30"/>
      <c r="D29" s="30"/>
      <c r="E29" s="76"/>
      <c r="F29" s="76"/>
      <c r="G29" s="76"/>
      <c r="H29" s="51"/>
      <c r="I29" s="51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19" s="2" customFormat="1" x14ac:dyDescent="0.2">
      <c r="D30" s="30"/>
      <c r="E30" s="76"/>
      <c r="F30" s="76"/>
      <c r="G30" s="76"/>
      <c r="H30" s="51"/>
      <c r="I30" s="51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1:19" s="2" customFormat="1" ht="48" x14ac:dyDescent="0.2">
      <c r="A31" s="20" t="s">
        <v>0</v>
      </c>
      <c r="B31" s="31" t="s">
        <v>14</v>
      </c>
      <c r="C31" s="31" t="s">
        <v>19</v>
      </c>
      <c r="D31" s="30"/>
      <c r="E31" s="76"/>
      <c r="F31" s="76"/>
      <c r="G31" s="76"/>
      <c r="H31" s="51"/>
      <c r="I31" s="51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1:19" s="2" customFormat="1" ht="36" x14ac:dyDescent="0.2">
      <c r="A32" s="20">
        <v>1</v>
      </c>
      <c r="B32" s="20" t="str">
        <f>B16</f>
        <v xml:space="preserve">ТОО  «Глобал Медикал» </v>
      </c>
      <c r="C32" s="20" t="s">
        <v>18</v>
      </c>
      <c r="D32" s="30"/>
      <c r="E32" s="76"/>
      <c r="F32" s="76"/>
      <c r="G32" s="76"/>
      <c r="H32" s="51"/>
      <c r="I32" s="51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1:19" s="2" customFormat="1" x14ac:dyDescent="0.2">
      <c r="A33" s="21"/>
      <c r="B33" s="21"/>
      <c r="C33" s="21"/>
      <c r="D33" s="51"/>
      <c r="E33" s="76"/>
      <c r="F33" s="76"/>
      <c r="G33" s="76"/>
      <c r="H33" s="51"/>
      <c r="I33" s="51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1:19" s="2" customFormat="1" x14ac:dyDescent="0.2">
      <c r="D34" s="30"/>
      <c r="E34" s="76"/>
      <c r="F34" s="76"/>
      <c r="G34" s="76"/>
      <c r="H34" s="51"/>
      <c r="I34" s="51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1:19" x14ac:dyDescent="0.2">
      <c r="A35" s="12"/>
      <c r="D35" s="39"/>
      <c r="E35" s="76"/>
      <c r="F35" s="76"/>
      <c r="G35" s="76"/>
      <c r="H35" s="51"/>
      <c r="I35" s="51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s="90" customFormat="1" ht="12.75" x14ac:dyDescent="0.2">
      <c r="A36" s="89" t="s">
        <v>29</v>
      </c>
      <c r="D36" s="91"/>
      <c r="E36" s="92"/>
      <c r="F36" s="92"/>
      <c r="G36" s="92"/>
      <c r="H36" s="91"/>
      <c r="I36" s="91"/>
      <c r="J36" s="93"/>
      <c r="K36" s="93"/>
      <c r="L36" s="93"/>
      <c r="M36" s="93"/>
      <c r="N36" s="93"/>
      <c r="O36" s="93"/>
      <c r="P36" s="93"/>
      <c r="Q36" s="93"/>
      <c r="R36" s="93"/>
      <c r="S36" s="93"/>
    </row>
    <row r="37" spans="1:19" s="2" customFormat="1" x14ac:dyDescent="0.2">
      <c r="A37" s="30"/>
      <c r="B37" s="30"/>
      <c r="C37" s="30"/>
      <c r="D37" s="30"/>
      <c r="E37" s="76"/>
      <c r="F37" s="76"/>
      <c r="G37" s="76"/>
      <c r="H37" s="51"/>
      <c r="I37" s="51"/>
      <c r="J37" s="28"/>
      <c r="K37" s="28"/>
      <c r="L37" s="28"/>
      <c r="M37" s="28"/>
      <c r="N37" s="28"/>
      <c r="O37" s="28"/>
      <c r="P37" s="28"/>
      <c r="Q37" s="28"/>
      <c r="R37" s="28"/>
      <c r="S37" s="28"/>
    </row>
    <row r="38" spans="1:19" s="2" customFormat="1" ht="27.75" customHeight="1" x14ac:dyDescent="0.2">
      <c r="A38" s="103" t="s">
        <v>9</v>
      </c>
      <c r="B38" s="103"/>
      <c r="C38" s="103"/>
      <c r="D38" s="103"/>
      <c r="E38" s="103"/>
      <c r="F38" s="103"/>
      <c r="G38" s="103"/>
      <c r="H38" s="103"/>
      <c r="I38" s="103"/>
      <c r="J38" s="28"/>
      <c r="K38" s="28"/>
      <c r="L38" s="28"/>
      <c r="M38" s="28"/>
      <c r="N38" s="28"/>
      <c r="O38" s="28"/>
      <c r="P38" s="28"/>
      <c r="Q38" s="28"/>
      <c r="R38" s="28"/>
      <c r="S38" s="28"/>
    </row>
    <row r="39" spans="1:19" ht="11.25" customHeight="1" x14ac:dyDescent="0.2">
      <c r="A39" s="28"/>
      <c r="B39" s="28"/>
      <c r="C39" s="28"/>
      <c r="D39" s="28"/>
      <c r="E39" s="77"/>
      <c r="F39" s="77"/>
      <c r="G39" s="7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</row>
    <row r="40" spans="1:19" ht="45.75" customHeight="1" x14ac:dyDescent="0.2">
      <c r="A40" s="34" t="s">
        <v>10</v>
      </c>
      <c r="B40" s="35" t="s">
        <v>11</v>
      </c>
      <c r="C40" s="104" t="s">
        <v>12</v>
      </c>
      <c r="D40" s="104"/>
      <c r="E40" s="104"/>
      <c r="F40" s="121" t="s">
        <v>13</v>
      </c>
      <c r="G40" s="121"/>
      <c r="H40" s="6"/>
      <c r="I40" s="5"/>
      <c r="J40" s="26"/>
      <c r="K40" s="27"/>
      <c r="L40" s="26"/>
      <c r="M40" s="26"/>
      <c r="N40" s="26"/>
      <c r="O40" s="22"/>
      <c r="P40" s="22"/>
    </row>
    <row r="41" spans="1:19" ht="27.75" customHeight="1" x14ac:dyDescent="0.2">
      <c r="A41" s="36">
        <v>1</v>
      </c>
      <c r="B41" s="81" t="str">
        <f>B32</f>
        <v xml:space="preserve">ТОО  «Глобал Медикал» </v>
      </c>
      <c r="C41" s="116" t="s">
        <v>31</v>
      </c>
      <c r="D41" s="117"/>
      <c r="E41" s="118"/>
      <c r="F41" s="119">
        <f>K27</f>
        <v>368800</v>
      </c>
      <c r="G41" s="120"/>
      <c r="I41" s="26"/>
      <c r="J41" s="26"/>
      <c r="K41" s="27"/>
      <c r="L41" s="26"/>
      <c r="M41" s="26"/>
      <c r="N41" s="26"/>
      <c r="O41" s="22"/>
      <c r="P41" s="22"/>
    </row>
    <row r="42" spans="1:19" x14ac:dyDescent="0.2">
      <c r="A42" s="65"/>
      <c r="B42" s="25"/>
      <c r="C42" s="66"/>
      <c r="D42" s="66"/>
      <c r="E42" s="80"/>
      <c r="F42" s="114">
        <f>SUM(F41:F41)</f>
        <v>368800</v>
      </c>
      <c r="G42" s="114"/>
      <c r="I42" s="26"/>
      <c r="J42" s="26"/>
      <c r="K42" s="27"/>
      <c r="L42" s="26"/>
      <c r="M42" s="26"/>
      <c r="N42" s="26"/>
      <c r="O42" s="22"/>
      <c r="P42" s="22"/>
    </row>
    <row r="43" spans="1:19" ht="12.75" x14ac:dyDescent="0.2">
      <c r="A43" s="68"/>
      <c r="B43" s="25"/>
      <c r="C43" s="66"/>
      <c r="D43" s="66"/>
      <c r="E43" s="80"/>
      <c r="F43" s="78"/>
      <c r="G43" s="78"/>
      <c r="I43" s="26"/>
      <c r="J43" s="26"/>
      <c r="K43" s="27"/>
      <c r="L43" s="26"/>
      <c r="M43" s="26"/>
      <c r="N43" s="26"/>
      <c r="O43" s="22"/>
      <c r="P43" s="22"/>
    </row>
    <row r="44" spans="1:19" x14ac:dyDescent="0.2">
      <c r="A44" s="23"/>
      <c r="B44" s="23"/>
      <c r="C44" s="23"/>
      <c r="D44" s="95"/>
      <c r="E44" s="95"/>
      <c r="F44" s="96"/>
      <c r="G44" s="96"/>
      <c r="H44" s="96"/>
      <c r="I44" s="53"/>
      <c r="J44" s="26"/>
      <c r="K44" s="26"/>
      <c r="L44" s="26"/>
      <c r="M44" s="27"/>
      <c r="N44" s="26"/>
      <c r="O44" s="26"/>
      <c r="P44" s="26"/>
      <c r="Q44" s="22"/>
      <c r="R44" s="22"/>
      <c r="S44" s="22"/>
    </row>
    <row r="45" spans="1:19" s="44" customFormat="1" ht="15.75" x14ac:dyDescent="0.25">
      <c r="A45" s="115" t="s">
        <v>48</v>
      </c>
      <c r="B45" s="115"/>
      <c r="C45" s="115"/>
      <c r="D45" s="115"/>
      <c r="E45" s="115"/>
      <c r="F45" s="115"/>
      <c r="G45" s="115"/>
      <c r="H45" s="43"/>
      <c r="I45" s="45"/>
      <c r="J45" s="46"/>
      <c r="K45" s="46"/>
      <c r="L45" s="46"/>
      <c r="M45" s="47"/>
      <c r="N45" s="46"/>
      <c r="O45" s="46"/>
      <c r="P45" s="46"/>
      <c r="Q45" s="43"/>
      <c r="R45" s="43"/>
      <c r="S45" s="43"/>
    </row>
    <row r="46" spans="1:19" s="44" customFormat="1" ht="15.75" x14ac:dyDescent="0.25">
      <c r="A46" s="67"/>
      <c r="B46" s="67"/>
      <c r="C46" s="67"/>
      <c r="D46" s="67"/>
      <c r="E46" s="79"/>
      <c r="F46" s="79"/>
      <c r="G46" s="79"/>
      <c r="I46" s="48"/>
      <c r="J46" s="48"/>
      <c r="K46" s="48"/>
      <c r="L46" s="49"/>
      <c r="M46" s="48"/>
      <c r="N46" s="48"/>
      <c r="O46" s="48"/>
    </row>
    <row r="47" spans="1:19" ht="12.75" x14ac:dyDescent="0.2">
      <c r="A47" s="115" t="s">
        <v>24</v>
      </c>
      <c r="B47" s="115"/>
      <c r="C47" s="115"/>
      <c r="D47" s="115"/>
      <c r="E47" s="115"/>
      <c r="F47" s="115"/>
      <c r="G47" s="115"/>
    </row>
    <row r="48" spans="1:19" ht="12.75" x14ac:dyDescent="0.2">
      <c r="A48" s="67"/>
      <c r="B48" s="67"/>
      <c r="C48" s="67"/>
      <c r="D48" s="67"/>
      <c r="E48" s="79"/>
      <c r="F48" s="79"/>
      <c r="G48" s="79"/>
    </row>
    <row r="49" spans="1:7" ht="12.75" x14ac:dyDescent="0.2">
      <c r="A49" s="67"/>
      <c r="B49" s="67"/>
      <c r="C49" s="67"/>
      <c r="D49" s="67"/>
      <c r="E49" s="79"/>
      <c r="F49" s="79"/>
      <c r="G49" s="79"/>
    </row>
    <row r="50" spans="1:7" ht="12.75" x14ac:dyDescent="0.2">
      <c r="A50" s="115" t="s">
        <v>47</v>
      </c>
      <c r="B50" s="115"/>
      <c r="C50" s="115"/>
      <c r="D50" s="115"/>
      <c r="E50" s="115"/>
      <c r="F50" s="115"/>
      <c r="G50" s="115"/>
    </row>
    <row r="51" spans="1:7" ht="12.75" x14ac:dyDescent="0.2">
      <c r="A51" s="67"/>
      <c r="B51" s="67"/>
      <c r="C51" s="67"/>
      <c r="D51" s="67"/>
      <c r="E51" s="79"/>
      <c r="F51" s="79"/>
      <c r="G51" s="79"/>
    </row>
  </sheetData>
  <mergeCells count="34">
    <mergeCell ref="F42:G42"/>
    <mergeCell ref="A50:G50"/>
    <mergeCell ref="K19:K21"/>
    <mergeCell ref="A45:G45"/>
    <mergeCell ref="A47:G47"/>
    <mergeCell ref="C41:E41"/>
    <mergeCell ref="F41:G41"/>
    <mergeCell ref="F40:G40"/>
    <mergeCell ref="A7:D7"/>
    <mergeCell ref="A2:H2"/>
    <mergeCell ref="A3:H3"/>
    <mergeCell ref="A4:D4"/>
    <mergeCell ref="A5:C5"/>
    <mergeCell ref="A6:I6"/>
    <mergeCell ref="A8:D8"/>
    <mergeCell ref="A9:H9"/>
    <mergeCell ref="A10:J10"/>
    <mergeCell ref="A12:I12"/>
    <mergeCell ref="Q10:S10"/>
    <mergeCell ref="D44:E44"/>
    <mergeCell ref="F44:H44"/>
    <mergeCell ref="A28:I28"/>
    <mergeCell ref="I19:I21"/>
    <mergeCell ref="E20:E21"/>
    <mergeCell ref="F20:F21"/>
    <mergeCell ref="G20:G21"/>
    <mergeCell ref="A19:A21"/>
    <mergeCell ref="B19:B21"/>
    <mergeCell ref="C19:C21"/>
    <mergeCell ref="D19:D21"/>
    <mergeCell ref="E19:G19"/>
    <mergeCell ref="A38:I38"/>
    <mergeCell ref="C40:E40"/>
    <mergeCell ref="A14:I14"/>
  </mergeCells>
  <pageMargins left="0.11811023622047245" right="0" top="3.937007874015748E-2" bottom="0.19685039370078741" header="0.11811023622047245" footer="0.15748031496062992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итогов ЗЦП</vt:lpstr>
      <vt:lpstr>'Протокол итогов ЗЦП'!Область_печати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402.1</dc:creator>
  <cp:lastModifiedBy>123</cp:lastModifiedBy>
  <cp:lastPrinted>2021-11-16T06:26:07Z</cp:lastPrinted>
  <dcterms:created xsi:type="dcterms:W3CDTF">2017-08-07T04:16:40Z</dcterms:created>
  <dcterms:modified xsi:type="dcterms:W3CDTF">2021-11-16T06:26:21Z</dcterms:modified>
</cp:coreProperties>
</file>